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lin\Documents\Documents receveur\Budget commune 2026\MB1-2026\"/>
    </mc:Choice>
  </mc:AlternateContent>
  <xr:revisionPtr revIDLastSave="0" documentId="13_ncr:1_{4D753370-3E00-468F-8A74-2E299599B51E}" xr6:coauthVersionLast="47" xr6:coauthVersionMax="47" xr10:uidLastSave="{00000000-0000-0000-0000-000000000000}"/>
  <bookViews>
    <workbookView xWindow="2868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T15" i="30"/>
  <c r="T18" i="30" s="1"/>
  <c r="Q15" i="30"/>
  <c r="Q18" i="30" s="1"/>
  <c r="N15" i="30"/>
  <c r="K15" i="30"/>
  <c r="K18" i="30" s="1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<sst xmlns="http://schemas.openxmlformats.org/spreadsheetml/2006/main" count="188" uniqueCount="101">
  <si>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</si>
  <si>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</si>
  <si>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</si>
  <si>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</si>
  <si>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</si>
  <si>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</si>
  <si>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</si>
  <si>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</si>
  <si>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</si>
  <si>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</si>
  <si>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</si>
  <si>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</si>
  <si>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</si>
  <si>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</si>
  <si>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</si>
  <si>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</si>
  <si>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</si>
  <si>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</si>
  <si>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</si>
  <si>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</si>
  <si>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</si>
  <si>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</si>
  <si>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</si>
  <si>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</si>
  <si>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</si>
  <si>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</si>
  <si>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</si>
  <si>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</si>
  <si>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</si>
  <si>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</si>
  <si>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</si>
  <si>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</si>
  <si>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</si>
  <si>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</si>
  <si>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</si>
  <si>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</si>
  <si>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</si>
  <si>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</si>
  <si>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</si>
  <si>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</si>
  <si>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</si>
  <si>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</si>
  <si>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</si>
  <si>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</si>
  <si>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</si>
  <si>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</si>
  <si>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</si>
  <si>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</si>
  <si>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</si>
  <si>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</si>
  <si>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</si>
  <si>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</si>
  <si>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</si>
  <si>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</si>
  <si>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</si>
  <si>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</si>
  <si>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</si>
  <si>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</si>
  <si>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</si>
  <si>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</si>
  <si>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</si>
  <si>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</si>
  <si>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</si>
  <si>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</si>
  <si>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</si>
  <si>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</si>
  <si>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</si>
  <si>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</si>
  <si>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</si>
  <si>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</si>
  <si>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</si>
  <si>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</si>
  <si>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</si>
  <si>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</si>
  <si>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</si>
  <si>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</si>
  <si>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</si>
  <si>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</si>
  <si>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Stoumont</t>
  </si>
  <si>
    <t>Administration communale de :</t>
  </si>
  <si>
    <t>STOUMONT</t>
  </si>
  <si>
    <t>Route de l'Amblève, 41</t>
  </si>
  <si>
    <t>4987 STOUMONT</t>
  </si>
  <si>
    <t>http://www.stoumont.be/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</si>
  <si>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</si>
  <si>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</si>
  <si>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</si>
  <si>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</si>
  <si>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27/05/2026</t>
  </si>
  <si>
    <t>02/07/2026</t>
  </si>
  <si>
    <t>Budget</t>
  </si>
  <si>
    <t>Hugo SNACKERS</t>
  </si>
  <si>
    <t>080292660</t>
  </si>
  <si>
    <t>hugo.snackers@stoumont.be</t>
  </si>
  <si>
    <t>Jordan HALIN</t>
  </si>
  <si>
    <t>080292682</t>
  </si>
  <si>
    <t>jordan.halin@stoumont.be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</si>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</sst>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98886.919999999925</c:v>
                </c:pt>
                <c:pt idx="1">
                  <c:v>311958.00999999978</c:v>
                </c:pt>
                <c:pt idx="2">
                  <c:v>361503.99000000022</c:v>
                </c:pt>
                <c:pt idx="3">
                  <c:v>94141.620000000112</c:v>
                </c:pt>
                <c:pt idx="4">
                  <c:v>53147.969999999739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1633472.5099999998</c:v>
                </c:pt>
                <c:pt idx="1">
                  <c:v>1730085.1799999988</c:v>
                </c:pt>
                <c:pt idx="2">
                  <c:v>1805945.040000001</c:v>
                </c:pt>
                <c:pt idx="3">
                  <c:v>1720674.2400000002</c:v>
                </c:pt>
                <c:pt idx="4">
                  <c:v>1468477.58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6642704.4500000002</c:v>
                </c:pt>
                <c:pt idx="1">
                  <c:v>7288873.8200000003</c:v>
                </c:pt>
                <c:pt idx="2">
                  <c:v>7506649.1699999999</c:v>
                </c:pt>
                <c:pt idx="3">
                  <c:v>7759028.8700000001</c:v>
                </c:pt>
                <c:pt idx="4">
                  <c:v>7965667.6399999997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6741591.3700000001</c:v>
                </c:pt>
                <c:pt idx="1">
                  <c:v>7600831.8300000001</c:v>
                </c:pt>
                <c:pt idx="2">
                  <c:v>7868153.1600000001</c:v>
                </c:pt>
                <c:pt idx="3">
                  <c:v>7853170.4900000002</c:v>
                </c:pt>
                <c:pt idx="4">
                  <c:v>8018815.6099999994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1992287</c:v>
                </c:pt>
                <c:pt idx="1">
                  <c:v>2801932.1100000003</c:v>
                </c:pt>
                <c:pt idx="2">
                  <c:v>1408000</c:v>
                </c:pt>
                <c:pt idx="3">
                  <c:v>2575000</c:v>
                </c:pt>
                <c:pt idx="4">
                  <c:v>3531000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2879881.5700000003</c:v>
                </c:pt>
                <c:pt idx="1">
                  <c:v>2654965.0099999998</c:v>
                </c:pt>
                <c:pt idx="2">
                  <c:v>2166408.44</c:v>
                </c:pt>
                <c:pt idx="3">
                  <c:v>2771956.12</c:v>
                </c:pt>
                <c:pt idx="4">
                  <c:v>3064830.65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63075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2026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8"/>
      <c r="E23" s="168"/>
      <c r="F23" s="168"/>
      <c r="G23" s="168"/>
      <c r="H23" s="168"/>
      <c r="I23" s="169"/>
      <c r="J23" s="261" t="s">
        <v>88</v>
      </c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53" t="s">
        <v>36</v>
      </c>
      <c r="D25" s="148"/>
      <c r="E25" s="148"/>
      <c r="F25" s="148"/>
      <c r="G25" s="148"/>
      <c r="H25" s="148"/>
      <c r="I25" s="149"/>
      <c r="J25" s="261" t="s">
        <v>89</v>
      </c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90</v>
      </c>
      <c r="K27" s="139"/>
      <c r="L27" s="93"/>
      <c r="M27" s="94"/>
      <c r="O27" s="148" t="s">
        <v>1</v>
      </c>
      <c r="P27" s="148"/>
      <c r="Q27" s="149"/>
      <c r="R27" s="171">
        <v>2026</v>
      </c>
      <c r="S27" s="172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92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>
      <c r="C31" s="153" t="s">
        <v>6</v>
      </c>
      <c r="D31" s="148"/>
      <c r="E31" s="148"/>
      <c r="F31" s="148"/>
      <c r="G31" s="148"/>
      <c r="H31" s="148"/>
      <c r="I31" s="148"/>
      <c r="J31" s="265"/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93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94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95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>
      <c r="C36" s="153" t="s">
        <v>6</v>
      </c>
      <c r="D36" s="148"/>
      <c r="E36" s="148"/>
      <c r="F36" s="148"/>
      <c r="G36" s="148"/>
      <c r="H36" s="148"/>
      <c r="I36" s="148"/>
      <c r="J36" s="265"/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96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63075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2022</v>
      </c>
      <c r="I8" s="179"/>
      <c r="J8" s="179"/>
      <c r="K8" s="179">
        <f>N8-1</f>
        <v>2023</v>
      </c>
      <c r="L8" s="179"/>
      <c r="M8" s="179"/>
      <c r="N8" s="179">
        <f>Q8-1</f>
        <v>2024</v>
      </c>
      <c r="O8" s="179"/>
      <c r="P8" s="179"/>
      <c r="Q8" s="179">
        <f>T8-1</f>
        <v>2025</v>
      </c>
      <c r="R8" s="179"/>
      <c r="S8" s="179"/>
      <c r="T8" s="179">
        <f>X2</f>
        <v>2026</v>
      </c>
      <c r="U8" s="179"/>
      <c r="V8" s="179"/>
    </row>
    <row r="9" spans="1:24" ht="18.399999999999999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98886.919999999925</v>
      </c>
      <c r="I9" s="174"/>
      <c r="J9" s="175"/>
      <c r="K9" s="173">
        <f>'Ordinaire GE'!K26-'Ordinaire GE'!K15</f>
        <v>311958.00999999978</v>
      </c>
      <c r="L9" s="174"/>
      <c r="M9" s="175"/>
      <c r="N9" s="173">
        <f>'Ordinaire GE'!N26-'Ordinaire GE'!N15</f>
        <v>361503.99000000022</v>
      </c>
      <c r="O9" s="174"/>
      <c r="P9" s="175"/>
      <c r="Q9" s="173">
        <f>'Ordinaire GE'!Q26-'Ordinaire GE'!Q15</f>
        <v>94141.620000000112</v>
      </c>
      <c r="R9" s="174"/>
      <c r="S9" s="175"/>
      <c r="T9" s="173">
        <f>'Ordinaire GE'!T26-'Ordinaire GE'!T15</f>
        <v>53147.969999999739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1633472.5099999998</v>
      </c>
      <c r="I10" s="177"/>
      <c r="J10" s="178"/>
      <c r="K10" s="176">
        <f>'Ordinaire GE'!K29-'Ordinaire GE'!K18</f>
        <v>1730085.1799999988</v>
      </c>
      <c r="L10" s="177"/>
      <c r="M10" s="178"/>
      <c r="N10" s="176">
        <f>'Ordinaire GE'!N29-'Ordinaire GE'!N18</f>
        <v>1805945.040000001</v>
      </c>
      <c r="O10" s="177"/>
      <c r="P10" s="178"/>
      <c r="Q10" s="176">
        <f>'Ordinaire GE'!Q29-'Ordinaire GE'!Q18</f>
        <v>1720674.2400000002</v>
      </c>
      <c r="R10" s="177"/>
      <c r="S10" s="178"/>
      <c r="T10" s="176">
        <f>'Ordinaire GE'!T29-'Ordinaire GE'!T18</f>
        <v>1468477.58</v>
      </c>
      <c r="U10" s="177"/>
      <c r="V10" s="178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63075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97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2985565.29</v>
      </c>
      <c r="I10" s="213">
        <v>5512664.2599999998</v>
      </c>
      <c r="J10" s="214">
        <v>5512664.2599999998</v>
      </c>
      <c r="K10" s="269">
        <v>3290138.2</v>
      </c>
      <c r="L10" s="213">
        <v>5512664.2599999998</v>
      </c>
      <c r="M10" s="214">
        <v>5512664.2599999998</v>
      </c>
      <c r="N10" s="269">
        <v>3376448.87</v>
      </c>
      <c r="O10" s="213">
        <v>5512664.2599999998</v>
      </c>
      <c r="P10" s="214">
        <v>5512664.2599999998</v>
      </c>
      <c r="Q10" s="269">
        <v>3463899.66</v>
      </c>
      <c r="R10" s="213">
        <v>5512664.2599999998</v>
      </c>
      <c r="S10" s="214">
        <v>5512664.2599999998</v>
      </c>
      <c r="T10" s="269">
        <v>3614193.61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1550478.31</v>
      </c>
      <c r="I11" s="209">
        <v>2726342.74</v>
      </c>
      <c r="J11" s="210">
        <v>2726342.74</v>
      </c>
      <c r="K11" s="270">
        <v>1683209.62</v>
      </c>
      <c r="L11" s="209">
        <v>2726342.74</v>
      </c>
      <c r="M11" s="210">
        <v>2726342.74</v>
      </c>
      <c r="N11" s="270">
        <v>1737817.93</v>
      </c>
      <c r="O11" s="209">
        <v>2726342.74</v>
      </c>
      <c r="P11" s="210">
        <v>2726342.74</v>
      </c>
      <c r="Q11" s="270">
        <v>1781744.44</v>
      </c>
      <c r="R11" s="209">
        <v>2726342.74</v>
      </c>
      <c r="S11" s="210">
        <v>2726342.74</v>
      </c>
      <c r="T11" s="270">
        <v>1862247.68</v>
      </c>
      <c r="U11" s="209">
        <v>2726342.74</v>
      </c>
      <c r="V11" s="210">
        <v>2726342.74</v>
      </c>
    </row>
    <row r="12" spans="1:24" ht="18.399999999999999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1593396.31</v>
      </c>
      <c r="I12" s="209">
        <v>4264832.04</v>
      </c>
      <c r="J12" s="210">
        <v>4264832.04</v>
      </c>
      <c r="K12" s="270">
        <v>1716179.97</v>
      </c>
      <c r="L12" s="209">
        <v>4264832.04</v>
      </c>
      <c r="M12" s="210">
        <v>4264832.04</v>
      </c>
      <c r="N12" s="270">
        <v>1766109.42</v>
      </c>
      <c r="O12" s="209">
        <v>4264832.04</v>
      </c>
      <c r="P12" s="210">
        <v>4264832.04</v>
      </c>
      <c r="Q12" s="270">
        <v>1933312.37</v>
      </c>
      <c r="R12" s="209">
        <v>4264832.04</v>
      </c>
      <c r="S12" s="210">
        <v>4264832.04</v>
      </c>
      <c r="T12" s="270">
        <v>1913846.23</v>
      </c>
      <c r="U12" s="209">
        <v>4264832.04</v>
      </c>
      <c r="V12" s="210">
        <v>4264832.04</v>
      </c>
    </row>
    <row r="13" spans="1:24" ht="18.399999999999999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513264.54</v>
      </c>
      <c r="I13" s="209">
        <v>41563.69</v>
      </c>
      <c r="J13" s="210">
        <v>41563.69</v>
      </c>
      <c r="K13" s="270">
        <v>599346.03</v>
      </c>
      <c r="L13" s="209">
        <v>41563.69</v>
      </c>
      <c r="M13" s="210">
        <v>41563.69</v>
      </c>
      <c r="N13" s="270">
        <v>586272.94999999995</v>
      </c>
      <c r="O13" s="209">
        <v>41563.69</v>
      </c>
      <c r="P13" s="210">
        <v>41563.69</v>
      </c>
      <c r="Q13" s="270">
        <v>580072.4</v>
      </c>
      <c r="R13" s="209">
        <v>41563.69</v>
      </c>
      <c r="S13" s="210">
        <v>41563.69</v>
      </c>
      <c r="T13" s="270">
        <v>575380.12</v>
      </c>
      <c r="U13" s="209">
        <v>41563.69</v>
      </c>
      <c r="V13" s="210">
        <v>41563.69</v>
      </c>
    </row>
    <row r="14" spans="1:24" ht="18.399999999999999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40000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6642704.4500000002</v>
      </c>
      <c r="I15" s="207"/>
      <c r="J15" s="208"/>
      <c r="K15" s="207">
        <f>SUM(K10:K14)</f>
        <v>7288873.8200000003</v>
      </c>
      <c r="L15" s="207"/>
      <c r="M15" s="207"/>
      <c r="N15" s="206">
        <f>SUM(N10:N14)</f>
        <v>7506649.1699999999</v>
      </c>
      <c r="O15" s="207"/>
      <c r="P15" s="208"/>
      <c r="Q15" s="207">
        <f>SUM(Q10:Q14)</f>
        <v>7759028.8700000001</v>
      </c>
      <c r="R15" s="207"/>
      <c r="S15" s="208"/>
      <c r="T15" s="207">
        <f>SUM(T10:T14)</f>
        <v>7965667.6399999997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31722.95</v>
      </c>
      <c r="I16" s="199">
        <v>1521059.02</v>
      </c>
      <c r="J16" s="200">
        <v>2351270.66</v>
      </c>
      <c r="K16" s="272">
        <v>32781.360000000001</v>
      </c>
      <c r="L16" s="199">
        <v>1659060.83</v>
      </c>
      <c r="M16" s="200">
        <v>1521059.02</v>
      </c>
      <c r="N16" s="272">
        <v>67835.320000000007</v>
      </c>
      <c r="O16" s="199">
        <v>2230351.92</v>
      </c>
      <c r="P16" s="200">
        <v>1659060.83</v>
      </c>
      <c r="Q16" s="272">
        <v>69661.279999999999</v>
      </c>
      <c r="R16" s="199">
        <v>2351270.66</v>
      </c>
      <c r="S16" s="200">
        <v>2230351.92</v>
      </c>
      <c r="T16" s="272">
        <v>25110.87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300000</v>
      </c>
      <c r="I17" s="204">
        <v>1192323.53</v>
      </c>
      <c r="J17" s="205">
        <v>824300.6</v>
      </c>
      <c r="K17" s="271">
        <v>851000</v>
      </c>
      <c r="L17" s="204">
        <v>4295659.8600000003</v>
      </c>
      <c r="M17" s="205">
        <v>1192323.53</v>
      </c>
      <c r="N17" s="271">
        <v>1638000</v>
      </c>
      <c r="O17" s="204">
        <v>1045347.08</v>
      </c>
      <c r="P17" s="205">
        <v>4295659.8600000003</v>
      </c>
      <c r="Q17" s="271">
        <v>1238000</v>
      </c>
      <c r="R17" s="204">
        <v>824300.6</v>
      </c>
      <c r="S17" s="205">
        <v>1045347.08</v>
      </c>
      <c r="T17" s="271">
        <v>1428000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6974427.4000000004</v>
      </c>
      <c r="I18" s="194"/>
      <c r="J18" s="195"/>
      <c r="K18" s="194">
        <f>SUM(K15:K17)</f>
        <v>8172655.1800000006</v>
      </c>
      <c r="L18" s="194"/>
      <c r="M18" s="194"/>
      <c r="N18" s="193">
        <f>SUM(N15:N17)</f>
        <v>9212484.4900000002</v>
      </c>
      <c r="O18" s="194"/>
      <c r="P18" s="195"/>
      <c r="Q18" s="193">
        <f>SUM(Q15:Q17)</f>
        <v>9066690.1500000004</v>
      </c>
      <c r="R18" s="194"/>
      <c r="S18" s="195"/>
      <c r="T18" s="193">
        <f>SUM(T15:T17)</f>
        <v>9418778.5099999998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98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1587668.01</v>
      </c>
      <c r="I22" s="213">
        <v>373432.17</v>
      </c>
      <c r="J22" s="214">
        <v>697745.74</v>
      </c>
      <c r="K22" s="269">
        <v>1739129.01</v>
      </c>
      <c r="L22" s="213">
        <v>373432.17</v>
      </c>
      <c r="M22" s="214">
        <v>697745.74</v>
      </c>
      <c r="N22" s="269">
        <v>1890029.57</v>
      </c>
      <c r="O22" s="213">
        <v>373432.17</v>
      </c>
      <c r="P22" s="214">
        <v>697745.74</v>
      </c>
      <c r="Q22" s="269">
        <v>1669631.85</v>
      </c>
      <c r="R22" s="213">
        <v>373432.17</v>
      </c>
      <c r="S22" s="214">
        <v>697745.74</v>
      </c>
      <c r="T22" s="269">
        <v>1644294.39</v>
      </c>
      <c r="U22" s="213">
        <v>373432.17</v>
      </c>
      <c r="V22" s="214">
        <v>697745.74</v>
      </c>
    </row>
    <row r="23" spans="1:22" ht="18.399999999999999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5152623.3600000003</v>
      </c>
      <c r="I23" s="209">
        <v>12728583.199999999</v>
      </c>
      <c r="J23" s="210">
        <v>13240574.68</v>
      </c>
      <c r="K23" s="270">
        <v>5820602.8200000003</v>
      </c>
      <c r="L23" s="209">
        <v>12728583.199999999</v>
      </c>
      <c r="M23" s="210">
        <v>13240574.68</v>
      </c>
      <c r="N23" s="270">
        <v>5864423.5899999999</v>
      </c>
      <c r="O23" s="209">
        <v>12728583.199999999</v>
      </c>
      <c r="P23" s="210">
        <v>13240574.68</v>
      </c>
      <c r="Q23" s="270">
        <v>6025438.6399999997</v>
      </c>
      <c r="R23" s="209">
        <v>12728583.199999999</v>
      </c>
      <c r="S23" s="210">
        <v>13240574.68</v>
      </c>
      <c r="T23" s="270">
        <v>6299321.2199999997</v>
      </c>
      <c r="U23" s="209">
        <v>12728583.199999999</v>
      </c>
      <c r="V23" s="210">
        <v>13240574.68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1300</v>
      </c>
      <c r="I24" s="209">
        <v>548784.99</v>
      </c>
      <c r="J24" s="210">
        <v>408005.67</v>
      </c>
      <c r="K24" s="270">
        <v>41100</v>
      </c>
      <c r="L24" s="209">
        <v>548784.99</v>
      </c>
      <c r="M24" s="210">
        <v>408005.67</v>
      </c>
      <c r="N24" s="270">
        <v>113700</v>
      </c>
      <c r="O24" s="209">
        <v>548784.99</v>
      </c>
      <c r="P24" s="210">
        <v>408005.67</v>
      </c>
      <c r="Q24" s="270">
        <v>158100</v>
      </c>
      <c r="R24" s="209">
        <v>548784.99</v>
      </c>
      <c r="S24" s="210">
        <v>408005.67</v>
      </c>
      <c r="T24" s="270">
        <v>75200</v>
      </c>
      <c r="U24" s="209">
        <v>548784.99</v>
      </c>
      <c r="V24" s="210">
        <v>408005.67</v>
      </c>
    </row>
    <row r="25" spans="1:22" ht="18.399999999999999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6741591.3700000001</v>
      </c>
      <c r="I26" s="207"/>
      <c r="J26" s="207"/>
      <c r="K26" s="206">
        <f>SUM(K22:K25)</f>
        <v>7600831.8300000001</v>
      </c>
      <c r="L26" s="207"/>
      <c r="M26" s="208"/>
      <c r="N26" s="207">
        <f>SUM(N22:N25)</f>
        <v>7868153.1600000001</v>
      </c>
      <c r="O26" s="207"/>
      <c r="P26" s="207"/>
      <c r="Q26" s="206">
        <f>SUM(Q22:Q25)</f>
        <v>7853170.4900000002</v>
      </c>
      <c r="R26" s="207"/>
      <c r="S26" s="208"/>
      <c r="T26" s="206">
        <f>SUM(T22:T25)</f>
        <v>8018815.6099999994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1866308.54</v>
      </c>
      <c r="I27" s="199">
        <v>6001218.2883333303</v>
      </c>
      <c r="J27" s="200">
        <v>5811470.0833333302</v>
      </c>
      <c r="K27" s="272">
        <v>2155908.5299999998</v>
      </c>
      <c r="L27" s="199">
        <v>6001218.2883333303</v>
      </c>
      <c r="M27" s="200">
        <v>5811470.0833333302</v>
      </c>
      <c r="N27" s="272">
        <v>2792276.37</v>
      </c>
      <c r="O27" s="199">
        <v>6001218.2883333303</v>
      </c>
      <c r="P27" s="200">
        <v>5811470.0833333302</v>
      </c>
      <c r="Q27" s="272">
        <v>2706193.9</v>
      </c>
      <c r="R27" s="199">
        <v>6001218.2883333303</v>
      </c>
      <c r="S27" s="200">
        <v>5811470.0833333302</v>
      </c>
      <c r="T27" s="272">
        <v>2440440.48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0</v>
      </c>
      <c r="I28" s="204">
        <v>0</v>
      </c>
      <c r="J28" s="205">
        <v>0</v>
      </c>
      <c r="K28" s="271">
        <v>146000</v>
      </c>
      <c r="L28" s="204">
        <v>0</v>
      </c>
      <c r="M28" s="205">
        <v>0</v>
      </c>
      <c r="N28" s="271">
        <v>358000</v>
      </c>
      <c r="O28" s="204">
        <v>0</v>
      </c>
      <c r="P28" s="205">
        <v>0</v>
      </c>
      <c r="Q28" s="271">
        <v>228000</v>
      </c>
      <c r="R28" s="204">
        <v>0</v>
      </c>
      <c r="S28" s="205">
        <v>0</v>
      </c>
      <c r="T28" s="271">
        <v>428000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8607899.9100000001</v>
      </c>
      <c r="I29" s="194"/>
      <c r="J29" s="194"/>
      <c r="K29" s="193">
        <f>SUM(K26:K28)</f>
        <v>9902740.3599999994</v>
      </c>
      <c r="L29" s="194"/>
      <c r="M29" s="195"/>
      <c r="N29" s="194">
        <f>SUM(N26:N28)</f>
        <v>11018429.530000001</v>
      </c>
      <c r="O29" s="194"/>
      <c r="P29" s="194"/>
      <c r="Q29" s="193">
        <f>SUM(Q26:Q28)</f>
        <v>10787364.390000001</v>
      </c>
      <c r="R29" s="194"/>
      <c r="S29" s="195"/>
      <c r="T29" s="193">
        <f>SUM(T26:T28)</f>
        <v>10887256.09</v>
      </c>
      <c r="U29" s="194"/>
      <c r="V29" s="195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63075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99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9000</v>
      </c>
      <c r="I10" s="213">
        <v>5512664.2599999998</v>
      </c>
      <c r="J10" s="214">
        <v>5512664.2599999998</v>
      </c>
      <c r="K10" s="269">
        <v>10000</v>
      </c>
      <c r="L10" s="213">
        <v>5512664.2599999998</v>
      </c>
      <c r="M10" s="214">
        <v>5512664.2599999998</v>
      </c>
      <c r="N10" s="269">
        <v>0</v>
      </c>
      <c r="O10" s="213">
        <v>5512664.2599999998</v>
      </c>
      <c r="P10" s="214">
        <v>5512664.2599999998</v>
      </c>
      <c r="Q10" s="269">
        <v>0</v>
      </c>
      <c r="R10" s="213">
        <v>5512664.2599999998</v>
      </c>
      <c r="S10" s="214">
        <v>5512664.2599999998</v>
      </c>
      <c r="T10" s="269">
        <v>0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1975787</v>
      </c>
      <c r="I11" s="209">
        <v>2726342.74</v>
      </c>
      <c r="J11" s="210">
        <v>2726342.74</v>
      </c>
      <c r="K11" s="270">
        <v>2755768.66</v>
      </c>
      <c r="L11" s="209">
        <v>2726342.74</v>
      </c>
      <c r="M11" s="210">
        <v>2726342.74</v>
      </c>
      <c r="N11" s="270">
        <v>1387000</v>
      </c>
      <c r="O11" s="209">
        <v>2726342.74</v>
      </c>
      <c r="P11" s="210">
        <v>2726342.74</v>
      </c>
      <c r="Q11" s="270">
        <v>2560000</v>
      </c>
      <c r="R11" s="209">
        <v>2726342.74</v>
      </c>
      <c r="S11" s="210">
        <v>2726342.74</v>
      </c>
      <c r="T11" s="270">
        <v>3451000</v>
      </c>
      <c r="U11" s="209">
        <v>2726342.74</v>
      </c>
      <c r="V11" s="210">
        <v>2726342.74</v>
      </c>
    </row>
    <row r="12" spans="1:24" ht="18.399999999999999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7500</v>
      </c>
      <c r="I12" s="209">
        <v>4264832.04</v>
      </c>
      <c r="J12" s="210">
        <v>4264832.04</v>
      </c>
      <c r="K12" s="270">
        <v>36163.449999999997</v>
      </c>
      <c r="L12" s="209">
        <v>4264832.04</v>
      </c>
      <c r="M12" s="210">
        <v>4264832.04</v>
      </c>
      <c r="N12" s="270">
        <v>21000</v>
      </c>
      <c r="O12" s="209">
        <v>4264832.04</v>
      </c>
      <c r="P12" s="210">
        <v>4264832.04</v>
      </c>
      <c r="Q12" s="270">
        <v>15000</v>
      </c>
      <c r="R12" s="209">
        <v>4264832.04</v>
      </c>
      <c r="S12" s="210">
        <v>4264832.04</v>
      </c>
      <c r="T12" s="270">
        <v>80000</v>
      </c>
      <c r="U12" s="209">
        <v>4264832.04</v>
      </c>
      <c r="V12" s="210">
        <v>4264832.04</v>
      </c>
    </row>
    <row r="13" spans="1:24" ht="18.399999999999999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399999999999999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1992287</v>
      </c>
      <c r="I15" s="207"/>
      <c r="J15" s="208"/>
      <c r="K15" s="207">
        <f>SUM(K10:K14)</f>
        <v>2801932.1100000003</v>
      </c>
      <c r="L15" s="207"/>
      <c r="M15" s="207"/>
      <c r="N15" s="206">
        <f>SUM(N10:N14)</f>
        <v>1408000</v>
      </c>
      <c r="O15" s="207"/>
      <c r="P15" s="208"/>
      <c r="Q15" s="207">
        <f>SUM(Q10:Q14)</f>
        <v>2575000</v>
      </c>
      <c r="R15" s="207"/>
      <c r="S15" s="208"/>
      <c r="T15" s="207">
        <f>SUM(T10:T14)</f>
        <v>3531000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2037835.36</v>
      </c>
      <c r="I16" s="199">
        <v>1521059.02</v>
      </c>
      <c r="J16" s="200">
        <v>2351270.66</v>
      </c>
      <c r="K16" s="272">
        <v>1191427.8</v>
      </c>
      <c r="L16" s="199">
        <v>1659060.83</v>
      </c>
      <c r="M16" s="200">
        <v>1521059.02</v>
      </c>
      <c r="N16" s="272">
        <v>3029291.75</v>
      </c>
      <c r="O16" s="199">
        <v>2230351.92</v>
      </c>
      <c r="P16" s="200">
        <v>1659060.83</v>
      </c>
      <c r="Q16" s="272">
        <v>1500294.38</v>
      </c>
      <c r="R16" s="199">
        <v>2351270.66</v>
      </c>
      <c r="S16" s="200">
        <v>2230351.92</v>
      </c>
      <c r="T16" s="272">
        <v>819768.59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1330794.8600000001</v>
      </c>
      <c r="I17" s="204">
        <v>1192323.53</v>
      </c>
      <c r="J17" s="205">
        <v>824300.6</v>
      </c>
      <c r="K17" s="271">
        <v>278355.59999999998</v>
      </c>
      <c r="L17" s="204">
        <v>4295659.8600000003</v>
      </c>
      <c r="M17" s="205">
        <v>1192323.53</v>
      </c>
      <c r="N17" s="271">
        <v>592479.27</v>
      </c>
      <c r="O17" s="204">
        <v>1045347.08</v>
      </c>
      <c r="P17" s="205">
        <v>4295659.8600000003</v>
      </c>
      <c r="Q17" s="271">
        <v>1014297.86</v>
      </c>
      <c r="R17" s="204">
        <v>824300.6</v>
      </c>
      <c r="S17" s="205">
        <v>1045347.08</v>
      </c>
      <c r="T17" s="271">
        <v>1517941.98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5360917.2200000007</v>
      </c>
      <c r="I18" s="194"/>
      <c r="J18" s="195"/>
      <c r="K18" s="194">
        <f>SUM(K15:K17)</f>
        <v>4271715.51</v>
      </c>
      <c r="L18" s="194"/>
      <c r="M18" s="194"/>
      <c r="N18" s="193">
        <f>SUM(N15:N17)</f>
        <v>5029771.0199999996</v>
      </c>
      <c r="O18" s="194"/>
      <c r="P18" s="195"/>
      <c r="Q18" s="193">
        <f>SUM(Q15:Q17)</f>
        <v>5089592.24</v>
      </c>
      <c r="R18" s="194"/>
      <c r="S18" s="195"/>
      <c r="T18" s="193">
        <f>SUM(T15:T17)</f>
        <v>5868710.5700000003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100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1199637.03</v>
      </c>
      <c r="I22" s="213">
        <v>373432.17</v>
      </c>
      <c r="J22" s="214">
        <v>697745.74</v>
      </c>
      <c r="K22" s="269">
        <v>1299246.51</v>
      </c>
      <c r="L22" s="213">
        <v>365967.42</v>
      </c>
      <c r="M22" s="214">
        <v>373432.17</v>
      </c>
      <c r="N22" s="269">
        <v>1589619.49</v>
      </c>
      <c r="O22" s="213">
        <v>414709.37</v>
      </c>
      <c r="P22" s="214">
        <v>365967.42</v>
      </c>
      <c r="Q22" s="269">
        <v>2051541.53</v>
      </c>
      <c r="R22" s="213">
        <v>697745.74</v>
      </c>
      <c r="S22" s="214">
        <v>414709.37</v>
      </c>
      <c r="T22" s="269">
        <v>2113479.06</v>
      </c>
      <c r="U22" s="213">
        <v>557211.56000000006</v>
      </c>
      <c r="V22" s="214">
        <v>577850.16</v>
      </c>
    </row>
    <row r="23" spans="1:22" ht="18.399999999999999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200000</v>
      </c>
      <c r="I23" s="209">
        <v>12728583.199999999</v>
      </c>
      <c r="J23" s="210">
        <v>13240574.68</v>
      </c>
      <c r="K23" s="270">
        <v>206718.5</v>
      </c>
      <c r="L23" s="209">
        <v>12120371.99</v>
      </c>
      <c r="M23" s="210">
        <v>12728583.199999999</v>
      </c>
      <c r="N23" s="270">
        <v>200000</v>
      </c>
      <c r="O23" s="209">
        <v>12941517.73</v>
      </c>
      <c r="P23" s="210">
        <v>12120371.99</v>
      </c>
      <c r="Q23" s="270">
        <v>200000</v>
      </c>
      <c r="R23" s="209">
        <v>13240574.68</v>
      </c>
      <c r="S23" s="210">
        <v>12941517.73</v>
      </c>
      <c r="T23" s="270">
        <v>230937</v>
      </c>
      <c r="U23" s="209">
        <v>13289626.9983333</v>
      </c>
      <c r="V23" s="210">
        <v>13396094.2633333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1480244.54</v>
      </c>
      <c r="I24" s="209">
        <v>548784.99</v>
      </c>
      <c r="J24" s="210">
        <v>408005.67</v>
      </c>
      <c r="K24" s="270">
        <v>1149000</v>
      </c>
      <c r="L24" s="209">
        <v>536819.05000000005</v>
      </c>
      <c r="M24" s="210">
        <v>548784.99</v>
      </c>
      <c r="N24" s="270">
        <v>376788.95</v>
      </c>
      <c r="O24" s="209">
        <v>344975.81</v>
      </c>
      <c r="P24" s="210">
        <v>536819.05000000005</v>
      </c>
      <c r="Q24" s="270">
        <v>520414.59</v>
      </c>
      <c r="R24" s="209">
        <v>408005.67</v>
      </c>
      <c r="S24" s="210">
        <v>344975.81</v>
      </c>
      <c r="T24" s="270">
        <v>720414.59</v>
      </c>
      <c r="U24" s="209">
        <v>128208.38666666699</v>
      </c>
      <c r="V24" s="210">
        <v>26303.796666666702</v>
      </c>
    </row>
    <row r="25" spans="1:22" ht="18.399999999999999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2879881.5700000003</v>
      </c>
      <c r="I26" s="207"/>
      <c r="J26" s="207"/>
      <c r="K26" s="206">
        <f>SUM(K22:K25)</f>
        <v>2654965.0099999998</v>
      </c>
      <c r="L26" s="207"/>
      <c r="M26" s="208"/>
      <c r="N26" s="207">
        <f>SUM(N22:N25)</f>
        <v>2166408.44</v>
      </c>
      <c r="O26" s="207"/>
      <c r="P26" s="207"/>
      <c r="Q26" s="206">
        <f>SUM(Q22:Q25)</f>
        <v>2771956.12</v>
      </c>
      <c r="R26" s="207"/>
      <c r="S26" s="208"/>
      <c r="T26" s="206">
        <f>SUM(T22:T25)</f>
        <v>3064830.65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147222.07999999999</v>
      </c>
      <c r="I27" s="199"/>
      <c r="J27" s="200"/>
      <c r="K27" s="272">
        <v>0</v>
      </c>
      <c r="L27" s="199">
        <v>10122961.629999999</v>
      </c>
      <c r="M27" s="200">
        <v>6628334.5600000005</v>
      </c>
      <c r="N27" s="272">
        <v>0</v>
      </c>
      <c r="O27" s="199">
        <v>6248838.1500000004</v>
      </c>
      <c r="P27" s="200">
        <v>10122961.629999999</v>
      </c>
      <c r="Q27" s="272">
        <v>0</v>
      </c>
      <c r="R27" s="199">
        <v>6834216</v>
      </c>
      <c r="S27" s="200">
        <v>6248838.1500000004</v>
      </c>
      <c r="T27" s="272">
        <v>0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2333813.5699999998</v>
      </c>
      <c r="I28" s="204">
        <v>0</v>
      </c>
      <c r="J28" s="205">
        <v>0</v>
      </c>
      <c r="K28" s="271">
        <v>1616750.5</v>
      </c>
      <c r="L28" s="204">
        <v>0</v>
      </c>
      <c r="M28" s="205">
        <v>0</v>
      </c>
      <c r="N28" s="271">
        <v>2863362.58</v>
      </c>
      <c r="O28" s="204">
        <v>0</v>
      </c>
      <c r="P28" s="205">
        <v>0</v>
      </c>
      <c r="Q28" s="271">
        <v>2317636.12</v>
      </c>
      <c r="R28" s="204">
        <v>0</v>
      </c>
      <c r="S28" s="205">
        <v>0</v>
      </c>
      <c r="T28" s="271">
        <v>2803879.92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5360917.2200000007</v>
      </c>
      <c r="I29" s="194"/>
      <c r="J29" s="194"/>
      <c r="K29" s="193">
        <f>SUM(K26:K28)</f>
        <v>4271715.51</v>
      </c>
      <c r="L29" s="194"/>
      <c r="M29" s="195"/>
      <c r="N29" s="194">
        <f>SUM(N26:N28)</f>
        <v>5029771.0199999996</v>
      </c>
      <c r="O29" s="194"/>
      <c r="P29" s="194"/>
      <c r="Q29" s="193">
        <f>SUM(Q26:Q28)</f>
        <v>5089592.24</v>
      </c>
      <c r="R29" s="194"/>
      <c r="S29" s="195"/>
      <c r="T29" s="193">
        <f>SUM(T26:T28)</f>
        <v>5868710.5700000003</v>
      </c>
      <c r="U29" s="194"/>
      <c r="V29" s="195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Stoumont</v>
      </c>
      <c r="F1" s="165"/>
      <c r="G1" s="165"/>
      <c r="H1" s="165"/>
      <c r="I1" s="98" t="str">
        <f>Coordonnées!$U$1</f>
        <v>Code INS</v>
      </c>
      <c r="J1" s="135">
        <f>Coordonnées!$V$1</f>
        <v>63075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38" t="s">
        <v>69</v>
      </c>
      <c r="F5" s="239"/>
      <c r="G5" s="239"/>
      <c r="H5" s="239"/>
      <c r="I5" s="239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432292.29</v>
      </c>
      <c r="F8" s="273">
        <v>1006020.18</v>
      </c>
      <c r="G8" s="273">
        <v>1844210</v>
      </c>
      <c r="H8" s="273">
        <v>1431850</v>
      </c>
      <c r="I8" s="273">
        <v>1601750</v>
      </c>
    </row>
    <row r="9" spans="1:10" ht="30" customHeight="1">
      <c r="A9" s="229" t="s">
        <v>18</v>
      </c>
      <c r="B9" s="230"/>
      <c r="C9" s="230"/>
      <c r="D9" s="231"/>
      <c r="E9" s="273">
        <v>1686359.37</v>
      </c>
      <c r="F9" s="273">
        <v>1854847.07</v>
      </c>
      <c r="G9" s="273">
        <v>1823032.55</v>
      </c>
      <c r="H9" s="273">
        <v>1943838.61</v>
      </c>
      <c r="I9" s="273">
        <v>1975261.73</v>
      </c>
    </row>
    <row r="10" spans="1:10" ht="30" customHeight="1">
      <c r="A10" s="229" t="s">
        <v>19</v>
      </c>
      <c r="B10" s="230"/>
      <c r="C10" s="230"/>
      <c r="D10" s="231"/>
      <c r="E10" s="273">
        <v>434098.08</v>
      </c>
      <c r="F10" s="273">
        <v>442598.52</v>
      </c>
      <c r="G10" s="273">
        <v>450382.5</v>
      </c>
      <c r="H10" s="273">
        <v>522569.23</v>
      </c>
      <c r="I10" s="273">
        <v>506644.39</v>
      </c>
    </row>
    <row r="11" spans="1:10" ht="30" customHeight="1">
      <c r="A11" s="229" t="s">
        <v>20</v>
      </c>
      <c r="B11" s="230"/>
      <c r="C11" s="230"/>
      <c r="D11" s="231"/>
      <c r="E11" s="273">
        <v>1814003.58</v>
      </c>
      <c r="F11" s="273">
        <v>2154686.0099999998</v>
      </c>
      <c r="G11" s="273">
        <v>2250144.4900000002</v>
      </c>
      <c r="H11" s="273">
        <v>2253976.2000000002</v>
      </c>
      <c r="I11" s="273">
        <v>2367803.08</v>
      </c>
    </row>
    <row r="12" spans="1:10" ht="30" customHeight="1">
      <c r="A12" s="229" t="s">
        <v>28</v>
      </c>
      <c r="B12" s="230"/>
      <c r="C12" s="230"/>
      <c r="D12" s="231"/>
      <c r="E12" s="273">
        <v>79736.740000000005</v>
      </c>
      <c r="F12" s="273">
        <v>123219.2</v>
      </c>
      <c r="G12" s="273">
        <v>69736.17</v>
      </c>
      <c r="H12" s="273">
        <v>75034.67</v>
      </c>
      <c r="I12" s="273">
        <v>55630.74</v>
      </c>
    </row>
    <row r="13" spans="1:10" ht="30" customHeight="1">
      <c r="A13" s="229" t="s">
        <v>21</v>
      </c>
      <c r="B13" s="230"/>
      <c r="C13" s="230"/>
      <c r="D13" s="231"/>
      <c r="E13" s="273">
        <v>177716.67</v>
      </c>
      <c r="F13" s="273">
        <v>133423.04999999999</v>
      </c>
      <c r="G13" s="273">
        <v>148213.07999999999</v>
      </c>
      <c r="H13" s="273">
        <v>127636.3</v>
      </c>
      <c r="I13" s="273">
        <v>146569.64000000001</v>
      </c>
    </row>
    <row r="14" spans="1:10" ht="30" customHeight="1">
      <c r="A14" s="229" t="s">
        <v>22</v>
      </c>
      <c r="B14" s="230"/>
      <c r="C14" s="230"/>
      <c r="D14" s="231"/>
      <c r="E14" s="273">
        <v>371470.59</v>
      </c>
      <c r="F14" s="273">
        <v>401426.77</v>
      </c>
      <c r="G14" s="273">
        <v>392988.58</v>
      </c>
      <c r="H14" s="273">
        <v>421399.68</v>
      </c>
      <c r="I14" s="273">
        <v>438410.16</v>
      </c>
    </row>
    <row r="15" spans="1:10" ht="30" customHeight="1">
      <c r="A15" s="229" t="s">
        <v>23</v>
      </c>
      <c r="B15" s="230"/>
      <c r="C15" s="230"/>
      <c r="D15" s="231"/>
      <c r="E15" s="273">
        <v>388289.2</v>
      </c>
      <c r="F15" s="273">
        <v>391596.42</v>
      </c>
      <c r="G15" s="273">
        <v>407301.24</v>
      </c>
      <c r="H15" s="273">
        <v>385734.66</v>
      </c>
      <c r="I15" s="273">
        <v>415701.89</v>
      </c>
    </row>
    <row r="16" spans="1:10" ht="30" customHeight="1">
      <c r="A16" s="232" t="s">
        <v>32</v>
      </c>
      <c r="B16" s="233"/>
      <c r="C16" s="233"/>
      <c r="D16" s="234"/>
      <c r="E16" s="273">
        <v>2400</v>
      </c>
      <c r="F16" s="273">
        <v>2400</v>
      </c>
      <c r="G16" s="273">
        <v>2500</v>
      </c>
      <c r="H16" s="273">
        <v>2586</v>
      </c>
      <c r="I16" s="273">
        <v>2600</v>
      </c>
    </row>
    <row r="17" spans="1:9" ht="30" customHeight="1">
      <c r="A17" s="229" t="s">
        <v>31</v>
      </c>
      <c r="B17" s="230"/>
      <c r="C17" s="230"/>
      <c r="D17" s="231"/>
      <c r="E17" s="273">
        <v>37767.550000000003</v>
      </c>
      <c r="F17" s="273">
        <v>51284.73</v>
      </c>
      <c r="G17" s="273">
        <v>59921.42</v>
      </c>
      <c r="H17" s="273">
        <v>53482.93</v>
      </c>
      <c r="I17" s="273">
        <v>60454.15</v>
      </c>
    </row>
    <row r="18" spans="1:9" ht="30" customHeight="1">
      <c r="A18" s="229" t="s">
        <v>24</v>
      </c>
      <c r="B18" s="230"/>
      <c r="C18" s="230"/>
      <c r="D18" s="231"/>
      <c r="E18" s="273">
        <v>554291.65</v>
      </c>
      <c r="F18" s="273">
        <v>597652.39</v>
      </c>
      <c r="G18" s="273">
        <v>626076.81999999995</v>
      </c>
      <c r="H18" s="273">
        <v>635351.84</v>
      </c>
      <c r="I18" s="273">
        <v>636485.80000000005</v>
      </c>
    </row>
    <row r="19" spans="1:9" ht="30" customHeight="1">
      <c r="A19" s="232" t="s">
        <v>25</v>
      </c>
      <c r="B19" s="233"/>
      <c r="C19" s="233"/>
      <c r="D19" s="234"/>
      <c r="E19" s="273">
        <v>946420.33</v>
      </c>
      <c r="F19" s="273">
        <v>957098.08</v>
      </c>
      <c r="G19" s="273">
        <v>1046283.93</v>
      </c>
      <c r="H19" s="273">
        <v>1119710.3500000001</v>
      </c>
      <c r="I19" s="273">
        <v>1164247.6599999999</v>
      </c>
    </row>
    <row r="20" spans="1:9" ht="30" customHeight="1">
      <c r="A20" s="229" t="s">
        <v>26</v>
      </c>
      <c r="B20" s="230"/>
      <c r="C20" s="230"/>
      <c r="D20" s="231"/>
      <c r="E20" s="273">
        <v>16358.4</v>
      </c>
      <c r="F20" s="273">
        <v>16458.400000000001</v>
      </c>
      <c r="G20" s="273">
        <v>16358.39</v>
      </c>
      <c r="H20" s="273">
        <v>16358.4</v>
      </c>
      <c r="I20" s="273">
        <v>16358.4</v>
      </c>
    </row>
    <row r="21" spans="1:9" ht="30" customHeight="1">
      <c r="A21" s="235" t="s">
        <v>27</v>
      </c>
      <c r="B21" s="236"/>
      <c r="C21" s="236"/>
      <c r="D21" s="237"/>
      <c r="E21" s="273">
        <v>1500</v>
      </c>
      <c r="F21" s="273">
        <v>7163</v>
      </c>
      <c r="G21" s="273">
        <v>7500</v>
      </c>
      <c r="H21" s="273">
        <v>7500</v>
      </c>
      <c r="I21" s="273">
        <v>5750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Stoumont</v>
      </c>
      <c r="F1" s="165"/>
      <c r="G1" s="165"/>
      <c r="H1" s="165"/>
      <c r="I1" s="98" t="str">
        <f>Coordonnées!$U$1</f>
        <v>Code INS</v>
      </c>
      <c r="J1" s="135">
        <f>Coordonnées!$V$1</f>
        <v>63075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6504181.1699999999</v>
      </c>
      <c r="F8" s="273">
        <v>7581702.4199999999</v>
      </c>
      <c r="G8" s="273">
        <v>8551378.2899999991</v>
      </c>
      <c r="H8" s="273">
        <v>8551851.4299999997</v>
      </c>
      <c r="I8" s="273">
        <v>8844291.25</v>
      </c>
    </row>
    <row r="9" spans="1:10" ht="30" customHeight="1">
      <c r="A9" s="229" t="s">
        <v>18</v>
      </c>
      <c r="B9" s="230"/>
      <c r="C9" s="230"/>
      <c r="D9" s="231"/>
      <c r="E9" s="273">
        <v>109384.02</v>
      </c>
      <c r="F9" s="273">
        <v>116013.56</v>
      </c>
      <c r="G9" s="273">
        <v>113177.73</v>
      </c>
      <c r="H9" s="273">
        <v>121663.06</v>
      </c>
      <c r="I9" s="273">
        <v>141354.59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1000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61261.77</v>
      </c>
      <c r="F11" s="273">
        <v>67186.039999999994</v>
      </c>
      <c r="G11" s="273">
        <v>67756.63</v>
      </c>
      <c r="H11" s="273">
        <v>75818.81</v>
      </c>
      <c r="I11" s="273">
        <v>61045.89</v>
      </c>
    </row>
    <row r="12" spans="1:10" ht="30" customHeight="1">
      <c r="A12" s="229" t="s">
        <v>28</v>
      </c>
      <c r="B12" s="230"/>
      <c r="C12" s="230"/>
      <c r="D12" s="231"/>
      <c r="E12" s="273">
        <v>297827.14</v>
      </c>
      <c r="F12" s="273">
        <v>294477.25</v>
      </c>
      <c r="G12" s="273">
        <v>301181.81</v>
      </c>
      <c r="H12" s="273">
        <v>339396.09</v>
      </c>
      <c r="I12" s="273">
        <v>304796.09000000003</v>
      </c>
    </row>
    <row r="13" spans="1:10" ht="30" customHeight="1">
      <c r="A13" s="229" t="s">
        <v>21</v>
      </c>
      <c r="B13" s="230"/>
      <c r="C13" s="230"/>
      <c r="D13" s="231"/>
      <c r="E13" s="273">
        <v>582362</v>
      </c>
      <c r="F13" s="273">
        <v>680273</v>
      </c>
      <c r="G13" s="273">
        <v>781737</v>
      </c>
      <c r="H13" s="273">
        <v>524475</v>
      </c>
      <c r="I13" s="273">
        <v>417475</v>
      </c>
    </row>
    <row r="14" spans="1:10" ht="30" customHeight="1">
      <c r="A14" s="229" t="s">
        <v>22</v>
      </c>
      <c r="B14" s="230"/>
      <c r="C14" s="230"/>
      <c r="D14" s="231"/>
      <c r="E14" s="273">
        <v>125106.27</v>
      </c>
      <c r="F14" s="273">
        <v>149523.25</v>
      </c>
      <c r="G14" s="273">
        <v>151692.39000000001</v>
      </c>
      <c r="H14" s="273">
        <v>136200.9</v>
      </c>
      <c r="I14" s="273">
        <v>143025.35999999999</v>
      </c>
    </row>
    <row r="15" spans="1:10" ht="30" customHeight="1">
      <c r="A15" s="229" t="s">
        <v>23</v>
      </c>
      <c r="B15" s="230"/>
      <c r="C15" s="230"/>
      <c r="D15" s="231"/>
      <c r="E15" s="273">
        <v>75260</v>
      </c>
      <c r="F15" s="273">
        <v>87230</v>
      </c>
      <c r="G15" s="273">
        <v>100180</v>
      </c>
      <c r="H15" s="273">
        <v>82680</v>
      </c>
      <c r="I15" s="273">
        <v>87680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8000</v>
      </c>
      <c r="F17" s="273">
        <v>8000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6375</v>
      </c>
      <c r="F18" s="273">
        <v>8521</v>
      </c>
      <c r="G18" s="273">
        <v>8725</v>
      </c>
      <c r="H18" s="273">
        <v>8725</v>
      </c>
      <c r="I18" s="273">
        <v>8780</v>
      </c>
    </row>
    <row r="19" spans="1:9" ht="30" customHeight="1">
      <c r="A19" s="232" t="s">
        <v>25</v>
      </c>
      <c r="B19" s="233"/>
      <c r="C19" s="233"/>
      <c r="D19" s="234"/>
      <c r="E19" s="273">
        <v>694300</v>
      </c>
      <c r="F19" s="273">
        <v>752284</v>
      </c>
      <c r="G19" s="273">
        <v>818763</v>
      </c>
      <c r="H19" s="273">
        <v>824500</v>
      </c>
      <c r="I19" s="273">
        <v>820700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Stoumont</v>
      </c>
      <c r="F1" s="165"/>
      <c r="G1" s="165"/>
      <c r="H1" s="165"/>
      <c r="I1" s="98" t="str">
        <f>Coordonnées!$U$1</f>
        <v>Code INS</v>
      </c>
      <c r="J1" s="135">
        <f>Coordonnées!$V$1</f>
        <v>63075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1628900.65</v>
      </c>
      <c r="F8" s="273">
        <v>1071283.3700000001</v>
      </c>
      <c r="G8" s="273">
        <v>759749.02</v>
      </c>
      <c r="H8" s="273">
        <v>1439920.24</v>
      </c>
      <c r="I8" s="273">
        <v>1624356.57</v>
      </c>
    </row>
    <row r="9" spans="1:10" ht="30" customHeight="1">
      <c r="A9" s="229" t="s">
        <v>18</v>
      </c>
      <c r="B9" s="230"/>
      <c r="C9" s="230"/>
      <c r="D9" s="231"/>
      <c r="E9" s="273">
        <v>205194</v>
      </c>
      <c r="F9" s="273">
        <v>662977.44999999995</v>
      </c>
      <c r="G9" s="273">
        <v>61000</v>
      </c>
      <c r="H9" s="273">
        <v>53000</v>
      </c>
      <c r="I9" s="273">
        <v>162000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1532593</v>
      </c>
      <c r="F11" s="273">
        <v>1426793.85</v>
      </c>
      <c r="G11" s="273">
        <v>577500</v>
      </c>
      <c r="H11" s="273">
        <v>562500</v>
      </c>
      <c r="I11" s="273">
        <v>585000</v>
      </c>
    </row>
    <row r="12" spans="1:10" ht="30" customHeight="1">
      <c r="A12" s="229" t="s">
        <v>28</v>
      </c>
      <c r="B12" s="230"/>
      <c r="C12" s="230"/>
      <c r="D12" s="231"/>
      <c r="E12" s="273">
        <v>6000</v>
      </c>
      <c r="F12" s="273">
        <v>6000</v>
      </c>
      <c r="G12" s="273">
        <v>6000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2000</v>
      </c>
      <c r="F13" s="273">
        <v>2000</v>
      </c>
      <c r="G13" s="273">
        <v>140000</v>
      </c>
      <c r="H13" s="273">
        <v>180000</v>
      </c>
      <c r="I13" s="273">
        <v>295000</v>
      </c>
    </row>
    <row r="14" spans="1:10" ht="30" customHeight="1">
      <c r="A14" s="229" t="s">
        <v>22</v>
      </c>
      <c r="B14" s="230"/>
      <c r="C14" s="230"/>
      <c r="D14" s="231"/>
      <c r="E14" s="273">
        <v>27600</v>
      </c>
      <c r="F14" s="273">
        <v>170028</v>
      </c>
      <c r="G14" s="273">
        <v>31000</v>
      </c>
      <c r="H14" s="273">
        <v>120000</v>
      </c>
      <c r="I14" s="273">
        <v>125000</v>
      </c>
    </row>
    <row r="15" spans="1:10" ht="30" customHeight="1">
      <c r="A15" s="229" t="s">
        <v>23</v>
      </c>
      <c r="B15" s="230"/>
      <c r="C15" s="230"/>
      <c r="D15" s="231"/>
      <c r="E15" s="273">
        <v>12000</v>
      </c>
      <c r="F15" s="273">
        <v>25000</v>
      </c>
      <c r="G15" s="273">
        <v>3000</v>
      </c>
      <c r="H15" s="273">
        <v>19000</v>
      </c>
      <c r="I15" s="273">
        <v>36000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7260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35000</v>
      </c>
      <c r="G18" s="273">
        <v>114000</v>
      </c>
      <c r="H18" s="273">
        <v>55000</v>
      </c>
      <c r="I18" s="273">
        <v>110000</v>
      </c>
    </row>
    <row r="19" spans="1:9" ht="30" customHeight="1">
      <c r="A19" s="232" t="s">
        <v>25</v>
      </c>
      <c r="B19" s="233"/>
      <c r="C19" s="233"/>
      <c r="D19" s="234"/>
      <c r="E19" s="273">
        <v>206900</v>
      </c>
      <c r="F19" s="273">
        <v>392700</v>
      </c>
      <c r="G19" s="273">
        <v>460500</v>
      </c>
      <c r="H19" s="273">
        <v>1410500</v>
      </c>
      <c r="I19" s="273">
        <v>2058000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15000</v>
      </c>
      <c r="H21" s="273">
        <v>175000</v>
      </c>
      <c r="I21" s="273">
        <v>160000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Stoumont</v>
      </c>
      <c r="F1" s="165"/>
      <c r="G1" s="165"/>
      <c r="H1" s="165"/>
      <c r="I1" s="98" t="str">
        <f>Coordonnées!$U$1</f>
        <v>Code INS</v>
      </c>
      <c r="J1" s="135">
        <f>Coordonnées!$V$1</f>
        <v>63075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3128569.61</v>
      </c>
      <c r="F8" s="273">
        <v>1656160.55</v>
      </c>
      <c r="G8" s="273">
        <v>2863362.58</v>
      </c>
      <c r="H8" s="273">
        <v>3107636.12</v>
      </c>
      <c r="I8" s="273">
        <v>4090884.9</v>
      </c>
    </row>
    <row r="9" spans="1:10" ht="30" customHeight="1">
      <c r="A9" s="229" t="s">
        <v>18</v>
      </c>
      <c r="B9" s="230"/>
      <c r="C9" s="230"/>
      <c r="D9" s="231"/>
      <c r="E9" s="273">
        <v>317794</v>
      </c>
      <c r="F9" s="273">
        <v>781587.19</v>
      </c>
      <c r="G9" s="273">
        <v>572000</v>
      </c>
      <c r="H9" s="273">
        <v>206825.06</v>
      </c>
      <c r="I9" s="273">
        <v>260937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1318751.99</v>
      </c>
      <c r="F11" s="273">
        <v>1302848.25</v>
      </c>
      <c r="G11" s="273">
        <v>1414274.54</v>
      </c>
      <c r="H11" s="273">
        <v>862486.26</v>
      </c>
      <c r="I11" s="273">
        <v>312414.59000000003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100000</v>
      </c>
      <c r="H13" s="273">
        <v>180000</v>
      </c>
      <c r="I13" s="273">
        <v>295352.08</v>
      </c>
    </row>
    <row r="14" spans="1:10" ht="30" customHeight="1">
      <c r="A14" s="229" t="s">
        <v>22</v>
      </c>
      <c r="B14" s="230"/>
      <c r="C14" s="230"/>
      <c r="D14" s="231"/>
      <c r="E14" s="273">
        <v>21600</v>
      </c>
      <c r="F14" s="273">
        <v>147228</v>
      </c>
      <c r="G14" s="273">
        <v>0</v>
      </c>
      <c r="H14" s="273">
        <v>70400</v>
      </c>
      <c r="I14" s="273">
        <v>55750</v>
      </c>
    </row>
    <row r="15" spans="1:10" ht="30" customHeight="1">
      <c r="A15" s="229" t="s">
        <v>23</v>
      </c>
      <c r="B15" s="230"/>
      <c r="C15" s="230"/>
      <c r="D15" s="231"/>
      <c r="E15" s="273">
        <v>100467.69</v>
      </c>
      <c r="F15" s="273">
        <v>8600</v>
      </c>
      <c r="G15" s="273">
        <v>3000</v>
      </c>
      <c r="H15" s="273">
        <v>0</v>
      </c>
      <c r="I15" s="273">
        <v>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7260</v>
      </c>
      <c r="G17" s="273">
        <v>3617.9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0</v>
      </c>
      <c r="G18" s="273">
        <v>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326511.84999999998</v>
      </c>
      <c r="F19" s="273">
        <v>368031.52</v>
      </c>
      <c r="G19" s="273">
        <v>73516</v>
      </c>
      <c r="H19" s="273">
        <v>567244.80000000005</v>
      </c>
      <c r="I19" s="273">
        <v>758372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95000</v>
      </c>
      <c r="I21" s="273">
        <v>95000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63075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63075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Jordan Halin</cp:lastModifiedBy>
  <cp:lastPrinted>2024-12-03T14:33:46Z</cp:lastPrinted>
  <dcterms:created xsi:type="dcterms:W3CDTF">2006-02-10T09:03:57Z</dcterms:created>
  <dcterms:modified xsi:type="dcterms:W3CDTF">2026-09-10T08:57:56Z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