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alin\Documents\Documents receveur\Budget commune 2025\MB2\"/>
    </mc:Choice>
  </mc:AlternateContent>
  <xr:revisionPtr revIDLastSave="0" documentId="13_ncr:1_{79D7155B-5CCA-4534-831B-6CE5231B56E2}" xr6:coauthVersionLast="47" xr6:coauthVersionMax="47" xr10:uidLastSave="{00000000-0000-0000-0000-000000000000}"/>
  <bookViews>
    <workbookView xWindow="28680" yWindow="-120" windowWidth="2904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<sst xmlns="http://schemas.openxmlformats.org/spreadsheetml/2006/main" count="188" uniqueCount="101">
  <si>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</si>
  <si>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</si>
  <si>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</si>
  <si>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</si>
  <si>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</si>
  <si>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</si>
  <si>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</si>
  <si>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</si>
  <si>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</si>
  <si>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</si>
  <si>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</si>
  <si>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</si>
  <si>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</si>
  <si>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</si>
  <si>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</si>
  <si>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</si>
  <si>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</si>
  <si>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</si>
  <si>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</si>
  <si>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</si>
  <si>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</si>
  <si>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</si>
  <si>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</si>
  <si>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</si>
  <si>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</si>
  <si>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</si>
  <si>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</si>
  <si>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</si>
  <si>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</si>
  <si>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</si>
  <si>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</si>
  <si>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</si>
  <si>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</si>
  <si>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</si>
  <si>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</si>
  <si>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</si>
  <si>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</si>
  <si>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</si>
  <si>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</si>
  <si>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</si>
  <si>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</si>
  <si>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</si>
  <si>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</si>
  <si>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</si>
  <si>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</si>
  <si>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</si>
  <si>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</si>
  <si>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</si>
  <si>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</si>
  <si>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</si>
  <si>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</si>
  <si>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</si>
  <si>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</si>
  <si>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</si>
  <si>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</si>
  <si>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</si>
  <si>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</si>
  <si>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</si>
  <si>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</si>
  <si>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</si>
  <si>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</si>
  <si>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</si>
  <si>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</si>
  <si>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</si>
  <si>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</si>
  <si>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</si>
  <si>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</si>
  <si>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</si>
  <si>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</si>
  <si>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</si>
  <si>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</si>
  <si>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</si>
  <si>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</si>
  <si>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</si>
  <si>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</si>
  <si>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</si>
  <si>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</si>
  <si>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</si>
  <si>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Stoumont</t>
  </si>
  <si>
    <t>Administration communale de :</t>
  </si>
  <si>
    <t>STOUMONT</t>
  </si>
  <si>
    <t>Route de l'Amblève, 41</t>
  </si>
  <si>
    <t>4987 STOUMONT</t>
  </si>
  <si>
    <t>http://www.stoumont.be/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</si>
  <si>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</si>
  <si>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</si>
  <si>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</si>
  <si>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</si>
  <si>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05/11/2025</t>
  </si>
  <si>
    <t>08/12/2025</t>
  </si>
  <si>
    <t>Budget</t>
  </si>
  <si>
    <t>Hugo SNACKERS</t>
  </si>
  <si>
    <t>080292660</t>
  </si>
  <si>
    <t>hugo.snackers@stoumont.be</t>
  </si>
  <si>
    <t>Jordan HALIN</t>
  </si>
  <si>
    <t>080292682</t>
  </si>
  <si>
    <t>jordan.halin@stoumont.be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</si>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</sst>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4" fontId="21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/>
    <xf numFmtId="0" fontId="14" fillId="23" borderId="0" xfId="0" applyFont="1" applyFill="1"/>
    <xf numFmtId="0" fontId="14" fillId="23" borderId="3" xfId="0" applyFont="1" applyFill="1" applyBorder="1"/>
    <xf numFmtId="0" fontId="14" fillId="23" borderId="11" xfId="0" applyFont="1" applyFill="1" applyBorder="1"/>
    <xf numFmtId="0" fontId="14" fillId="23" borderId="1" xfId="0" applyFont="1" applyFill="1" applyBorder="1"/>
    <xf numFmtId="0" fontId="14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10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6" fillId="23" borderId="0" xfId="0" applyFont="1" applyFill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3" borderId="17" xfId="5" applyNumberFormat="1" applyFont="1" applyFill="1" applyBorder="1" applyAlignment="1">
      <alignment horizontal="center" vertical="center"/>
    </xf>
    <xf numFmtId="167" fontId="14" fillId="13" borderId="18" xfId="5" applyNumberFormat="1" applyFont="1" applyFill="1" applyBorder="1" applyAlignment="1">
      <alignment horizontal="center" vertical="center"/>
    </xf>
    <xf numFmtId="167" fontId="14" fillId="13" borderId="19" xfId="5" applyNumberFormat="1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4" fillId="12" borderId="14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0" fontId="14" fillId="18" borderId="19" xfId="0" applyFont="1" applyFill="1" applyBorder="1" applyAlignment="1">
      <alignment horizontal="left" vertical="center"/>
    </xf>
    <xf numFmtId="165" fontId="12" fillId="18" borderId="17" xfId="5" applyNumberFormat="1" applyFont="1" applyFill="1" applyBorder="1" applyAlignment="1">
      <alignment vertical="center"/>
    </xf>
    <xf numFmtId="165" fontId="12" fillId="18" borderId="18" xfId="5" applyNumberFormat="1" applyFont="1" applyFill="1" applyBorder="1" applyAlignment="1">
      <alignment vertical="center"/>
    </xf>
    <xf numFmtId="165" fontId="12" fillId="18" borderId="19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4" borderId="17" xfId="5" applyNumberFormat="1" applyFont="1" applyFill="1" applyBorder="1" applyAlignment="1">
      <alignment vertical="center"/>
    </xf>
    <xf numFmtId="165" fontId="12" fillId="14" borderId="18" xfId="5" applyNumberFormat="1" applyFont="1" applyFill="1" applyBorder="1" applyAlignment="1">
      <alignment vertical="center"/>
    </xf>
    <xf numFmtId="165" fontId="12" fillId="14" borderId="19" xfId="5" applyNumberFormat="1" applyFont="1" applyFill="1" applyBorder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5" xfId="0" applyFont="1" applyFill="1" applyBorder="1" applyAlignment="1">
      <alignment horizontal="center"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5" fillId="12" borderId="15" xfId="0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73021.490000000224</c:v>
                </c:pt>
                <c:pt idx="1">
                  <c:v>98886.919999999925</c:v>
                </c:pt>
                <c:pt idx="2">
                  <c:v>311958.00999999978</c:v>
                </c:pt>
                <c:pt idx="3">
                  <c:v>361503.99000000022</c:v>
                </c:pt>
                <c:pt idx="4">
                  <c:v>94141.620000000112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1437227.1800000006</c:v>
                </c:pt>
                <c:pt idx="1">
                  <c:v>1633472.5099999998</c:v>
                </c:pt>
                <c:pt idx="2">
                  <c:v>1730085.1799999988</c:v>
                </c:pt>
                <c:pt idx="3">
                  <c:v>1805945.040000001</c:v>
                </c:pt>
                <c:pt idx="4">
                  <c:v>1720674.2400000002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6096461.5300000003</c:v>
                </c:pt>
                <c:pt idx="1">
                  <c:v>6642704.4500000002</c:v>
                </c:pt>
                <c:pt idx="2">
                  <c:v>7288873.8200000003</c:v>
                </c:pt>
                <c:pt idx="3">
                  <c:v>7506649.1699999999</c:v>
                </c:pt>
                <c:pt idx="4">
                  <c:v>7759028.8700000001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6169483.0200000005</c:v>
                </c:pt>
                <c:pt idx="1">
                  <c:v>6741591.3700000001</c:v>
                </c:pt>
                <c:pt idx="2">
                  <c:v>7600831.8300000001</c:v>
                </c:pt>
                <c:pt idx="3">
                  <c:v>7868153.1600000001</c:v>
                </c:pt>
                <c:pt idx="4">
                  <c:v>7853170.4900000002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647060.54</c:v>
                </c:pt>
                <c:pt idx="1">
                  <c:v>1992287</c:v>
                </c:pt>
                <c:pt idx="2">
                  <c:v>2801932.1100000003</c:v>
                </c:pt>
                <c:pt idx="3">
                  <c:v>1408000</c:v>
                </c:pt>
                <c:pt idx="4">
                  <c:v>2575000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1379048.63</c:v>
                </c:pt>
                <c:pt idx="1">
                  <c:v>2879881.5700000003</c:v>
                </c:pt>
                <c:pt idx="2">
                  <c:v>2654965.0099999998</c:v>
                </c:pt>
                <c:pt idx="3">
                  <c:v>2166408.44</c:v>
                </c:pt>
                <c:pt idx="4">
                  <c:v>2771956.12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57" t="s">
        <v>84</v>
      </c>
      <c r="B1" s="162"/>
      <c r="C1" s="162"/>
      <c r="D1" s="162"/>
      <c r="E1" s="162"/>
      <c r="F1" s="162"/>
      <c r="G1" s="251" t="s">
        <v>78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25"/>
      <c r="U1" s="98" t="s">
        <v>12</v>
      </c>
      <c r="V1" s="135">
        <v>63075</v>
      </c>
    </row>
    <row r="2" spans="1:2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26"/>
      <c r="U2" s="99" t="s">
        <v>1</v>
      </c>
      <c r="V2" s="136">
        <f>R27</f>
        <v>2025</v>
      </c>
    </row>
    <row r="3" spans="1:2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" customHeight="1" thickBot="1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57" customHeight="1">
      <c r="C7" s="80"/>
      <c r="D7" s="81"/>
      <c r="E7" s="81"/>
      <c r="F7" s="141"/>
      <c r="G7" s="258" t="s">
        <v>85</v>
      </c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42"/>
      <c r="U7" s="85"/>
    </row>
    <row r="8" spans="1:22" ht="13.9" customHeight="1">
      <c r="C8" s="80"/>
      <c r="D8" s="81"/>
      <c r="E8" s="81"/>
      <c r="F8" s="141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46"/>
      <c r="T8" s="142"/>
      <c r="U8" s="85"/>
      <c r="V8" s="73"/>
    </row>
    <row r="9" spans="1:22" ht="13.9" customHeight="1">
      <c r="C9" s="80"/>
      <c r="D9" s="81"/>
      <c r="E9" s="81"/>
      <c r="F9" s="141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46"/>
      <c r="T9" s="142"/>
      <c r="U9" s="85"/>
    </row>
    <row r="10" spans="1:22" ht="13.9" customHeight="1">
      <c r="C10" s="80"/>
      <c r="D10" s="81"/>
      <c r="E10" s="81"/>
      <c r="F10" s="141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46"/>
      <c r="T10" s="142"/>
      <c r="U10" s="85"/>
    </row>
    <row r="11" spans="1:22" ht="13.9" customHeight="1">
      <c r="C11" s="80"/>
      <c r="D11" s="81"/>
      <c r="E11" s="81"/>
      <c r="F11" s="81"/>
      <c r="G11" s="259" t="s">
        <v>86</v>
      </c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2"/>
      <c r="T11" s="84"/>
      <c r="U11" s="85"/>
    </row>
    <row r="12" spans="1:22" ht="13.9" customHeight="1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>
      <c r="C15" s="138"/>
      <c r="D15" s="138"/>
      <c r="E15" s="138"/>
      <c r="F15" s="138"/>
      <c r="G15" s="138"/>
      <c r="H15" s="138"/>
      <c r="I15" s="138"/>
    </row>
    <row r="16" spans="1:22" ht="13.15" customHeight="1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>
      <c r="C17" s="252" t="s">
        <v>79</v>
      </c>
      <c r="D17" s="148"/>
      <c r="E17" s="148"/>
      <c r="F17" s="148"/>
      <c r="G17" s="148"/>
      <c r="H17" s="148"/>
      <c r="I17" s="148"/>
      <c r="J17" s="253" t="s">
        <v>80</v>
      </c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6"/>
    </row>
    <row r="18" spans="3:21" ht="16.149999999999999" customHeight="1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>
      <c r="C19" s="153" t="s">
        <v>4</v>
      </c>
      <c r="D19" s="148"/>
      <c r="E19" s="148"/>
      <c r="F19" s="148"/>
      <c r="G19" s="148"/>
      <c r="H19" s="148"/>
      <c r="I19" s="149"/>
      <c r="J19" s="254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149999999999999" customHeight="1">
      <c r="C20" s="19"/>
      <c r="J20" s="255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149999999999999" customHeight="1">
      <c r="C21" s="19"/>
      <c r="I21" s="18"/>
      <c r="J21" s="256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149999999999999" customHeight="1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>
      <c r="C23" s="260" t="s">
        <v>87</v>
      </c>
      <c r="D23" s="168"/>
      <c r="E23" s="168"/>
      <c r="F23" s="168"/>
      <c r="G23" s="168"/>
      <c r="H23" s="168"/>
      <c r="I23" s="169"/>
      <c r="J23" s="261" t="s">
        <v>88</v>
      </c>
      <c r="K23" s="93"/>
      <c r="L23" s="93"/>
      <c r="M23" s="94"/>
      <c r="S23" s="28"/>
      <c r="T23" s="29"/>
      <c r="U23" s="6"/>
    </row>
    <row r="24" spans="3:21" ht="16.149999999999999" customHeight="1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149999999999999" customHeight="1">
      <c r="C25" s="153" t="s">
        <v>36</v>
      </c>
      <c r="D25" s="148"/>
      <c r="E25" s="148"/>
      <c r="F25" s="148"/>
      <c r="G25" s="148"/>
      <c r="H25" s="148"/>
      <c r="I25" s="149"/>
      <c r="J25" s="261" t="s">
        <v>89</v>
      </c>
      <c r="K25" s="93"/>
      <c r="L25" s="93"/>
      <c r="M25" s="94"/>
      <c r="S25" s="28"/>
      <c r="T25" s="29"/>
      <c r="U25" s="6"/>
    </row>
    <row r="26" spans="3:21" ht="16.149999999999999" customHeight="1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899999999999999" customHeight="1">
      <c r="C27" s="153" t="s">
        <v>42</v>
      </c>
      <c r="D27" s="148"/>
      <c r="E27" s="148"/>
      <c r="F27" s="148"/>
      <c r="G27" s="148"/>
      <c r="H27" s="148"/>
      <c r="I27" s="149"/>
      <c r="J27" s="262" t="s">
        <v>90</v>
      </c>
      <c r="K27" s="139"/>
      <c r="L27" s="93"/>
      <c r="M27" s="94"/>
      <c r="O27" s="148" t="s">
        <v>1</v>
      </c>
      <c r="P27" s="148"/>
      <c r="Q27" s="149"/>
      <c r="R27" s="171">
        <v>2025</v>
      </c>
      <c r="S27" s="172"/>
      <c r="U27" s="6"/>
    </row>
    <row r="28" spans="3:21" ht="16.899999999999999" customHeight="1">
      <c r="C28" s="19"/>
      <c r="I28" s="20"/>
      <c r="J28" s="18"/>
      <c r="K28" s="18"/>
      <c r="L28" s="18"/>
      <c r="M28" s="18"/>
      <c r="U28" s="6"/>
    </row>
    <row r="29" spans="3:21" ht="16.899999999999999" customHeight="1">
      <c r="C29" s="159" t="s">
        <v>33</v>
      </c>
      <c r="D29" s="160"/>
      <c r="E29" s="160"/>
      <c r="F29" s="160"/>
      <c r="G29" s="160"/>
      <c r="H29" s="160"/>
      <c r="I29" s="160"/>
      <c r="J29" s="263" t="s">
        <v>91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899999999999999" customHeight="1">
      <c r="C30" s="157" t="s">
        <v>5</v>
      </c>
      <c r="D30" s="158"/>
      <c r="E30" s="158"/>
      <c r="F30" s="158"/>
      <c r="G30" s="158"/>
      <c r="H30" s="158"/>
      <c r="I30" s="158"/>
      <c r="J30" s="264" t="s">
        <v>92</v>
      </c>
      <c r="K30" s="167"/>
      <c r="L30" s="167"/>
      <c r="M30" s="167"/>
      <c r="N30" s="167"/>
      <c r="O30" s="167"/>
      <c r="P30" s="167"/>
      <c r="Q30" s="167"/>
      <c r="R30" s="167"/>
      <c r="S30" s="167"/>
      <c r="U30" s="6"/>
    </row>
    <row r="31" spans="3:21" ht="16.899999999999999" customHeight="1">
      <c r="C31" s="153" t="s">
        <v>6</v>
      </c>
      <c r="D31" s="148"/>
      <c r="E31" s="148"/>
      <c r="F31" s="148"/>
      <c r="G31" s="148"/>
      <c r="H31" s="148"/>
      <c r="I31" s="148"/>
      <c r="J31" s="265"/>
      <c r="K31" s="155"/>
      <c r="L31" s="155"/>
      <c r="M31" s="155"/>
      <c r="N31" s="155"/>
      <c r="O31" s="155"/>
      <c r="P31" s="155"/>
      <c r="Q31" s="155"/>
      <c r="R31" s="155"/>
      <c r="S31" s="155"/>
      <c r="U31" s="6"/>
    </row>
    <row r="32" spans="3:21" ht="16.899999999999999" customHeight="1">
      <c r="C32" s="153" t="s">
        <v>7</v>
      </c>
      <c r="D32" s="148"/>
      <c r="E32" s="148"/>
      <c r="F32" s="148"/>
      <c r="G32" s="148"/>
      <c r="H32" s="148"/>
      <c r="I32" s="148"/>
      <c r="J32" s="266" t="s">
        <v>93</v>
      </c>
      <c r="K32" s="156"/>
      <c r="L32" s="156"/>
      <c r="M32" s="156"/>
      <c r="N32" s="156"/>
      <c r="O32" s="156"/>
      <c r="P32" s="156"/>
      <c r="Q32" s="156"/>
      <c r="R32" s="156"/>
      <c r="S32" s="156"/>
      <c r="U32" s="6"/>
    </row>
    <row r="33" spans="3:21" ht="16.899999999999999" customHeight="1">
      <c r="C33" s="19"/>
      <c r="K33" s="20"/>
      <c r="L33" s="18"/>
      <c r="M33" s="18"/>
      <c r="N33" s="18"/>
      <c r="O33" s="18"/>
      <c r="U33" s="6"/>
    </row>
    <row r="34" spans="3:21" ht="16.899999999999999" customHeight="1">
      <c r="C34" s="159" t="s">
        <v>34</v>
      </c>
      <c r="D34" s="160"/>
      <c r="E34" s="160"/>
      <c r="F34" s="160"/>
      <c r="G34" s="160"/>
      <c r="H34" s="160"/>
      <c r="I34" s="160"/>
      <c r="J34" s="263" t="s">
        <v>94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>
      <c r="C35" s="157" t="s">
        <v>5</v>
      </c>
      <c r="D35" s="158"/>
      <c r="E35" s="158"/>
      <c r="F35" s="158"/>
      <c r="G35" s="158"/>
      <c r="H35" s="158"/>
      <c r="I35" s="158"/>
      <c r="J35" s="264" t="s">
        <v>95</v>
      </c>
      <c r="K35" s="154"/>
      <c r="L35" s="154"/>
      <c r="M35" s="154"/>
      <c r="N35" s="154"/>
      <c r="O35" s="154"/>
      <c r="P35" s="154"/>
      <c r="Q35" s="154"/>
      <c r="R35" s="154"/>
      <c r="S35" s="154"/>
      <c r="T35" s="27"/>
      <c r="U35" s="5"/>
    </row>
    <row r="36" spans="3:21" ht="16.899999999999999" customHeight="1">
      <c r="C36" s="153" t="s">
        <v>6</v>
      </c>
      <c r="D36" s="148"/>
      <c r="E36" s="148"/>
      <c r="F36" s="148"/>
      <c r="G36" s="148"/>
      <c r="H36" s="148"/>
      <c r="I36" s="148"/>
      <c r="J36" s="265"/>
      <c r="K36" s="155"/>
      <c r="L36" s="155"/>
      <c r="M36" s="155"/>
      <c r="N36" s="155"/>
      <c r="O36" s="155"/>
      <c r="P36" s="155"/>
      <c r="Q36" s="155"/>
      <c r="R36" s="155"/>
      <c r="S36" s="155"/>
      <c r="U36" s="6"/>
    </row>
    <row r="37" spans="3:21" ht="16.899999999999999" customHeight="1">
      <c r="C37" s="153" t="s">
        <v>7</v>
      </c>
      <c r="D37" s="148"/>
      <c r="E37" s="148"/>
      <c r="F37" s="148"/>
      <c r="G37" s="148"/>
      <c r="H37" s="148"/>
      <c r="I37" s="148"/>
      <c r="J37" s="266" t="s">
        <v>96</v>
      </c>
      <c r="K37" s="156"/>
      <c r="L37" s="156"/>
      <c r="M37" s="156"/>
      <c r="N37" s="156"/>
      <c r="O37" s="156"/>
      <c r="P37" s="156"/>
      <c r="Q37" s="156"/>
      <c r="R37" s="156"/>
      <c r="S37" s="156"/>
      <c r="U37" s="6"/>
    </row>
    <row r="38" spans="3:21" ht="13.15" customHeight="1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Stoumont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63075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>
      <c r="A6" s="2"/>
      <c r="B6" s="2"/>
      <c r="C6" s="2"/>
      <c r="D6" s="2"/>
      <c r="E6" s="2"/>
      <c r="F6" s="18"/>
      <c r="G6" s="14"/>
      <c r="H6" s="180" t="s">
        <v>40</v>
      </c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  <c r="U6" s="181"/>
      <c r="V6" s="181"/>
    </row>
    <row r="7" spans="1:24" ht="18.399999999999999" customHeight="1">
      <c r="A7" s="34"/>
      <c r="B7" s="35"/>
      <c r="C7" s="35"/>
      <c r="D7" s="35"/>
      <c r="E7" s="35"/>
      <c r="F7" s="35"/>
      <c r="G7" s="35"/>
      <c r="H7" s="182" t="str">
        <f>Coordonnées!$J$27</f>
        <v>Budget</v>
      </c>
      <c r="I7" s="182"/>
      <c r="J7" s="182"/>
      <c r="K7" s="182" t="str">
        <f>Coordonnées!$J$27</f>
        <v>Budget</v>
      </c>
      <c r="L7" s="182"/>
      <c r="M7" s="182"/>
      <c r="N7" s="182" t="str">
        <f>Coordonnées!$J$27</f>
        <v>Budget</v>
      </c>
      <c r="O7" s="182"/>
      <c r="P7" s="182"/>
      <c r="Q7" s="182" t="str">
        <f>Coordonnées!$J$27</f>
        <v>Budget</v>
      </c>
      <c r="R7" s="182"/>
      <c r="S7" s="182"/>
      <c r="T7" s="182" t="str">
        <f>Coordonnées!$J$27</f>
        <v>Budget</v>
      </c>
      <c r="U7" s="182"/>
      <c r="V7" s="182"/>
    </row>
    <row r="8" spans="1:24" ht="18.399999999999999" customHeight="1" thickBot="1">
      <c r="A8" s="189" t="s">
        <v>2</v>
      </c>
      <c r="B8" s="189"/>
      <c r="C8" s="189"/>
      <c r="D8" s="189"/>
      <c r="E8" s="189"/>
      <c r="F8" s="189"/>
      <c r="G8" s="189"/>
      <c r="H8" s="179">
        <f>K8-1</f>
        <v>2021</v>
      </c>
      <c r="I8" s="179"/>
      <c r="J8" s="179"/>
      <c r="K8" s="179">
        <f>N8-1</f>
        <v>2022</v>
      </c>
      <c r="L8" s="179"/>
      <c r="M8" s="179"/>
      <c r="N8" s="179">
        <f>Q8-1</f>
        <v>2023</v>
      </c>
      <c r="O8" s="179"/>
      <c r="P8" s="179"/>
      <c r="Q8" s="179">
        <f>T8-1</f>
        <v>2024</v>
      </c>
      <c r="R8" s="179"/>
      <c r="S8" s="179"/>
      <c r="T8" s="179">
        <f>X2</f>
        <v>2025</v>
      </c>
      <c r="U8" s="179"/>
      <c r="V8" s="179"/>
    </row>
    <row r="9" spans="1:24" ht="18.399999999999999" customHeight="1" thickBot="1">
      <c r="A9" s="183" t="s">
        <v>65</v>
      </c>
      <c r="B9" s="184"/>
      <c r="C9" s="184"/>
      <c r="D9" s="184"/>
      <c r="E9" s="184"/>
      <c r="F9" s="184"/>
      <c r="G9" s="185"/>
      <c r="H9" s="173">
        <f>'Ordinaire GE'!H26-'Ordinaire GE'!H15</f>
        <v>73021.490000000224</v>
      </c>
      <c r="I9" s="174"/>
      <c r="J9" s="175"/>
      <c r="K9" s="173">
        <f>'Ordinaire GE'!K26-'Ordinaire GE'!K15</f>
        <v>98886.919999999925</v>
      </c>
      <c r="L9" s="174"/>
      <c r="M9" s="175"/>
      <c r="N9" s="173">
        <f>'Ordinaire GE'!N26-'Ordinaire GE'!N15</f>
        <v>311958.00999999978</v>
      </c>
      <c r="O9" s="174"/>
      <c r="P9" s="175"/>
      <c r="Q9" s="173">
        <f>'Ordinaire GE'!Q26-'Ordinaire GE'!Q15</f>
        <v>361503.99000000022</v>
      </c>
      <c r="R9" s="174"/>
      <c r="S9" s="175"/>
      <c r="T9" s="173">
        <f>'Ordinaire GE'!T26-'Ordinaire GE'!T15</f>
        <v>94141.620000000112</v>
      </c>
      <c r="U9" s="174"/>
      <c r="V9" s="175"/>
    </row>
    <row r="10" spans="1:24" ht="40.5" customHeight="1" thickBot="1">
      <c r="A10" s="186" t="s">
        <v>73</v>
      </c>
      <c r="B10" s="187"/>
      <c r="C10" s="187"/>
      <c r="D10" s="187"/>
      <c r="E10" s="187"/>
      <c r="F10" s="187"/>
      <c r="G10" s="188"/>
      <c r="H10" s="176">
        <f>'Ordinaire GE'!H29-'Ordinaire GE'!H18</f>
        <v>1437227.1800000006</v>
      </c>
      <c r="I10" s="177"/>
      <c r="J10" s="178"/>
      <c r="K10" s="176">
        <f>'Ordinaire GE'!K29-'Ordinaire GE'!K18</f>
        <v>1633472.5099999998</v>
      </c>
      <c r="L10" s="177"/>
      <c r="M10" s="178"/>
      <c r="N10" s="176">
        <f>'Ordinaire GE'!N29-'Ordinaire GE'!N18</f>
        <v>1730085.1799999988</v>
      </c>
      <c r="O10" s="177"/>
      <c r="P10" s="178"/>
      <c r="Q10" s="176">
        <f>'Ordinaire GE'!Q29-'Ordinaire GE'!Q18</f>
        <v>1805945.040000001</v>
      </c>
      <c r="R10" s="177"/>
      <c r="S10" s="178"/>
      <c r="T10" s="176">
        <f>'Ordinaire GE'!T29-'Ordinaire GE'!T18</f>
        <v>1720674.2400000002</v>
      </c>
      <c r="U10" s="177"/>
      <c r="V10" s="178"/>
    </row>
    <row r="11" spans="1:24" ht="16.899999999999999" customHeight="1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Stoumont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63075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221" t="s">
        <v>41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97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2021</v>
      </c>
      <c r="I9" s="212"/>
      <c r="J9" s="212"/>
      <c r="K9" s="212">
        <f>N9-1</f>
        <v>2022</v>
      </c>
      <c r="L9" s="212"/>
      <c r="M9" s="212"/>
      <c r="N9" s="212">
        <f>Q9-1</f>
        <v>2023</v>
      </c>
      <c r="O9" s="212"/>
      <c r="P9" s="212"/>
      <c r="Q9" s="212">
        <f>T9-1</f>
        <v>2024</v>
      </c>
      <c r="R9" s="212"/>
      <c r="S9" s="212"/>
      <c r="T9" s="212">
        <f>X2</f>
        <v>2025</v>
      </c>
      <c r="U9" s="212"/>
      <c r="V9" s="212"/>
    </row>
    <row r="10" spans="1:24" ht="18.399999999999999" customHeight="1">
      <c r="A10" s="219" t="s">
        <v>13</v>
      </c>
      <c r="B10" s="220"/>
      <c r="C10" s="220"/>
      <c r="D10" s="220"/>
      <c r="E10" s="220"/>
      <c r="F10" s="220"/>
      <c r="G10" s="220"/>
      <c r="H10" s="269">
        <v>2701036.08</v>
      </c>
      <c r="I10" s="213">
        <v>5512664.2599999998</v>
      </c>
      <c r="J10" s="214">
        <v>5512664.2599999998</v>
      </c>
      <c r="K10" s="269">
        <v>2985565.29</v>
      </c>
      <c r="L10" s="213">
        <v>5512664.2599999998</v>
      </c>
      <c r="M10" s="214">
        <v>5512664.2599999998</v>
      </c>
      <c r="N10" s="269">
        <v>3290138.2</v>
      </c>
      <c r="O10" s="213">
        <v>5512664.2599999998</v>
      </c>
      <c r="P10" s="214">
        <v>5512664.2599999998</v>
      </c>
      <c r="Q10" s="269">
        <v>3376448.87</v>
      </c>
      <c r="R10" s="213">
        <v>5512664.2599999998</v>
      </c>
      <c r="S10" s="214">
        <v>5512664.2599999998</v>
      </c>
      <c r="T10" s="269">
        <v>3463899.66</v>
      </c>
      <c r="U10" s="213">
        <v>5512664.2599999998</v>
      </c>
      <c r="V10" s="214">
        <v>5512664.2599999998</v>
      </c>
    </row>
    <row r="11" spans="1:24" ht="18.399999999999999" customHeight="1">
      <c r="A11" s="196" t="s">
        <v>14</v>
      </c>
      <c r="B11" s="197"/>
      <c r="C11" s="197"/>
      <c r="D11" s="197"/>
      <c r="E11" s="197"/>
      <c r="F11" s="197"/>
      <c r="G11" s="197"/>
      <c r="H11" s="270">
        <v>1263928.49</v>
      </c>
      <c r="I11" s="209">
        <v>2726342.74</v>
      </c>
      <c r="J11" s="210">
        <v>2726342.74</v>
      </c>
      <c r="K11" s="270">
        <v>1550478.31</v>
      </c>
      <c r="L11" s="209">
        <v>2726342.74</v>
      </c>
      <c r="M11" s="210">
        <v>2726342.74</v>
      </c>
      <c r="N11" s="270">
        <v>1683209.62</v>
      </c>
      <c r="O11" s="209">
        <v>2726342.74</v>
      </c>
      <c r="P11" s="210">
        <v>2726342.74</v>
      </c>
      <c r="Q11" s="270">
        <v>1737817.93</v>
      </c>
      <c r="R11" s="209">
        <v>2726342.74</v>
      </c>
      <c r="S11" s="210">
        <v>2726342.74</v>
      </c>
      <c r="T11" s="270">
        <v>1781744.44</v>
      </c>
      <c r="U11" s="209">
        <v>2726342.74</v>
      </c>
      <c r="V11" s="210">
        <v>2726342.74</v>
      </c>
    </row>
    <row r="12" spans="1:24" ht="18.399999999999999" customHeight="1">
      <c r="A12" s="196" t="s">
        <v>15</v>
      </c>
      <c r="B12" s="197"/>
      <c r="C12" s="197"/>
      <c r="D12" s="197"/>
      <c r="E12" s="197"/>
      <c r="F12" s="197"/>
      <c r="G12" s="197"/>
      <c r="H12" s="270">
        <v>1586096.78</v>
      </c>
      <c r="I12" s="209">
        <v>4264832.04</v>
      </c>
      <c r="J12" s="210">
        <v>4264832.04</v>
      </c>
      <c r="K12" s="270">
        <v>1593396.31</v>
      </c>
      <c r="L12" s="209">
        <v>4264832.04</v>
      </c>
      <c r="M12" s="210">
        <v>4264832.04</v>
      </c>
      <c r="N12" s="270">
        <v>1716179.97</v>
      </c>
      <c r="O12" s="209">
        <v>4264832.04</v>
      </c>
      <c r="P12" s="210">
        <v>4264832.04</v>
      </c>
      <c r="Q12" s="270">
        <v>1766109.42</v>
      </c>
      <c r="R12" s="209">
        <v>4264832.04</v>
      </c>
      <c r="S12" s="210">
        <v>4264832.04</v>
      </c>
      <c r="T12" s="270">
        <v>1933312.37</v>
      </c>
      <c r="U12" s="209">
        <v>4264832.04</v>
      </c>
      <c r="V12" s="210">
        <v>4264832.04</v>
      </c>
    </row>
    <row r="13" spans="1:24" ht="18.399999999999999" customHeight="1">
      <c r="A13" s="196" t="s">
        <v>16</v>
      </c>
      <c r="B13" s="197"/>
      <c r="C13" s="197"/>
      <c r="D13" s="197"/>
      <c r="E13" s="197"/>
      <c r="F13" s="197"/>
      <c r="G13" s="197"/>
      <c r="H13" s="270">
        <v>545400.18000000005</v>
      </c>
      <c r="I13" s="209">
        <v>41563.69</v>
      </c>
      <c r="J13" s="210">
        <v>41563.69</v>
      </c>
      <c r="K13" s="270">
        <v>513264.54</v>
      </c>
      <c r="L13" s="209">
        <v>41563.69</v>
      </c>
      <c r="M13" s="210">
        <v>41563.69</v>
      </c>
      <c r="N13" s="270">
        <v>599346.03</v>
      </c>
      <c r="O13" s="209">
        <v>41563.69</v>
      </c>
      <c r="P13" s="210">
        <v>41563.69</v>
      </c>
      <c r="Q13" s="270">
        <v>586272.94999999995</v>
      </c>
      <c r="R13" s="209">
        <v>41563.69</v>
      </c>
      <c r="S13" s="210">
        <v>41563.69</v>
      </c>
      <c r="T13" s="270">
        <v>580072.4</v>
      </c>
      <c r="U13" s="209">
        <v>41563.69</v>
      </c>
      <c r="V13" s="210">
        <v>41563.69</v>
      </c>
    </row>
    <row r="14" spans="1:24" ht="18.399999999999999" customHeight="1" thickBot="1">
      <c r="A14" s="201" t="s">
        <v>46</v>
      </c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40000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399999999999999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6096461.5300000003</v>
      </c>
      <c r="I15" s="207"/>
      <c r="J15" s="208"/>
      <c r="K15" s="207">
        <f>SUM(K10:K14)</f>
        <v>6642704.4500000002</v>
      </c>
      <c r="L15" s="207"/>
      <c r="M15" s="207"/>
      <c r="N15" s="206">
        <f>SUM(N10:N14)</f>
        <v>7288873.8200000003</v>
      </c>
      <c r="O15" s="207"/>
      <c r="P15" s="208"/>
      <c r="Q15" s="207">
        <f>SUM(Q10:Q14)</f>
        <v>7506649.1699999999</v>
      </c>
      <c r="R15" s="207"/>
      <c r="S15" s="208"/>
      <c r="T15" s="207">
        <f>SUM(T10:T14)</f>
        <v>7759028.8700000001</v>
      </c>
      <c r="U15" s="207"/>
      <c r="V15" s="208"/>
    </row>
    <row r="16" spans="1:24" ht="18.399999999999999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67501.350000000006</v>
      </c>
      <c r="I16" s="199">
        <v>1521059.02</v>
      </c>
      <c r="J16" s="200">
        <v>2351270.66</v>
      </c>
      <c r="K16" s="272">
        <v>31722.95</v>
      </c>
      <c r="L16" s="199">
        <v>1659060.83</v>
      </c>
      <c r="M16" s="200">
        <v>1521059.02</v>
      </c>
      <c r="N16" s="272">
        <v>32781.360000000001</v>
      </c>
      <c r="O16" s="199">
        <v>2230351.92</v>
      </c>
      <c r="P16" s="200">
        <v>1659060.83</v>
      </c>
      <c r="Q16" s="272">
        <v>67835.320000000007</v>
      </c>
      <c r="R16" s="199">
        <v>2351270.66</v>
      </c>
      <c r="S16" s="200">
        <v>2230351.92</v>
      </c>
      <c r="T16" s="272">
        <v>69661.279999999999</v>
      </c>
      <c r="U16" s="199">
        <v>2351270.66</v>
      </c>
      <c r="V16" s="200">
        <v>2230351.92</v>
      </c>
    </row>
    <row r="17" spans="1:22" ht="18.399999999999999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370000</v>
      </c>
      <c r="I17" s="204">
        <v>1192323.53</v>
      </c>
      <c r="J17" s="205">
        <v>824300.6</v>
      </c>
      <c r="K17" s="271">
        <v>300000</v>
      </c>
      <c r="L17" s="204">
        <v>4295659.8600000003</v>
      </c>
      <c r="M17" s="205">
        <v>1192323.53</v>
      </c>
      <c r="N17" s="271">
        <v>851000</v>
      </c>
      <c r="O17" s="204">
        <v>1045347.08</v>
      </c>
      <c r="P17" s="205">
        <v>4295659.8600000003</v>
      </c>
      <c r="Q17" s="271">
        <v>1638000</v>
      </c>
      <c r="R17" s="204">
        <v>824300.6</v>
      </c>
      <c r="S17" s="205">
        <v>1045347.08</v>
      </c>
      <c r="T17" s="271">
        <v>1238000</v>
      </c>
      <c r="U17" s="204">
        <v>824300.6</v>
      </c>
      <c r="V17" s="205">
        <v>1045347.08</v>
      </c>
    </row>
    <row r="18" spans="1:22" ht="18.399999999999999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6533962.8799999999</v>
      </c>
      <c r="I18" s="194"/>
      <c r="J18" s="195"/>
      <c r="K18" s="194">
        <f>SUM(K15:K17)</f>
        <v>6974427.4000000004</v>
      </c>
      <c r="L18" s="194"/>
      <c r="M18" s="194"/>
      <c r="N18" s="193">
        <f>SUM(N15:N17)</f>
        <v>8172655.1800000006</v>
      </c>
      <c r="O18" s="194"/>
      <c r="P18" s="195"/>
      <c r="Q18" s="193">
        <f>SUM(Q15:Q17)</f>
        <v>9212484.4900000002</v>
      </c>
      <c r="R18" s="194"/>
      <c r="S18" s="195"/>
      <c r="T18" s="193">
        <f>SUM(T15:T17)</f>
        <v>9066690.1500000004</v>
      </c>
      <c r="U18" s="194"/>
      <c r="V18" s="195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98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2021</v>
      </c>
      <c r="I21" s="212"/>
      <c r="J21" s="212"/>
      <c r="K21" s="212">
        <f>N21-1</f>
        <v>2022</v>
      </c>
      <c r="L21" s="212"/>
      <c r="M21" s="212"/>
      <c r="N21" s="212">
        <f>Q21-1</f>
        <v>2023</v>
      </c>
      <c r="O21" s="212"/>
      <c r="P21" s="212"/>
      <c r="Q21" s="212">
        <f>T21-1</f>
        <v>2024</v>
      </c>
      <c r="R21" s="212"/>
      <c r="S21" s="212"/>
      <c r="T21" s="212">
        <f>X2</f>
        <v>2025</v>
      </c>
      <c r="U21" s="212"/>
      <c r="V21" s="212"/>
    </row>
    <row r="22" spans="1:22" ht="18.399999999999999" customHeight="1">
      <c r="A22" s="196" t="s">
        <v>17</v>
      </c>
      <c r="B22" s="197"/>
      <c r="C22" s="197"/>
      <c r="D22" s="197"/>
      <c r="E22" s="197"/>
      <c r="F22" s="197"/>
      <c r="G22" s="198"/>
      <c r="H22" s="269">
        <v>1380338.07</v>
      </c>
      <c r="I22" s="213">
        <v>373432.17</v>
      </c>
      <c r="J22" s="214">
        <v>697745.74</v>
      </c>
      <c r="K22" s="269">
        <v>1587668.01</v>
      </c>
      <c r="L22" s="213">
        <v>373432.17</v>
      </c>
      <c r="M22" s="214">
        <v>697745.74</v>
      </c>
      <c r="N22" s="269">
        <v>1739129.01</v>
      </c>
      <c r="O22" s="213">
        <v>373432.17</v>
      </c>
      <c r="P22" s="214">
        <v>697745.74</v>
      </c>
      <c r="Q22" s="269">
        <v>1890029.57</v>
      </c>
      <c r="R22" s="213">
        <v>373432.17</v>
      </c>
      <c r="S22" s="214">
        <v>697745.74</v>
      </c>
      <c r="T22" s="269">
        <v>1669631.85</v>
      </c>
      <c r="U22" s="213">
        <v>373432.17</v>
      </c>
      <c r="V22" s="214">
        <v>697745.74</v>
      </c>
    </row>
    <row r="23" spans="1:22" ht="18.399999999999999" customHeight="1">
      <c r="A23" s="196" t="s">
        <v>15</v>
      </c>
      <c r="B23" s="197"/>
      <c r="C23" s="197"/>
      <c r="D23" s="197"/>
      <c r="E23" s="197"/>
      <c r="F23" s="197"/>
      <c r="G23" s="198"/>
      <c r="H23" s="270">
        <v>4787844.95</v>
      </c>
      <c r="I23" s="209">
        <v>12728583.199999999</v>
      </c>
      <c r="J23" s="210">
        <v>13240574.68</v>
      </c>
      <c r="K23" s="270">
        <v>5152623.3600000003</v>
      </c>
      <c r="L23" s="209">
        <v>12728583.199999999</v>
      </c>
      <c r="M23" s="210">
        <v>13240574.68</v>
      </c>
      <c r="N23" s="270">
        <v>5820602.8200000003</v>
      </c>
      <c r="O23" s="209">
        <v>12728583.199999999</v>
      </c>
      <c r="P23" s="210">
        <v>13240574.68</v>
      </c>
      <c r="Q23" s="270">
        <v>5864423.5899999999</v>
      </c>
      <c r="R23" s="209">
        <v>12728583.199999999</v>
      </c>
      <c r="S23" s="210">
        <v>13240574.68</v>
      </c>
      <c r="T23" s="270">
        <v>6025438.6399999997</v>
      </c>
      <c r="U23" s="209">
        <v>12728583.199999999</v>
      </c>
      <c r="V23" s="210">
        <v>13240574.68</v>
      </c>
    </row>
    <row r="24" spans="1:22" ht="18.399999999999999" customHeight="1">
      <c r="A24" s="196" t="s">
        <v>16</v>
      </c>
      <c r="B24" s="197"/>
      <c r="C24" s="197"/>
      <c r="D24" s="197"/>
      <c r="E24" s="197"/>
      <c r="F24" s="197"/>
      <c r="G24" s="198"/>
      <c r="H24" s="270">
        <v>1300</v>
      </c>
      <c r="I24" s="209">
        <v>548784.99</v>
      </c>
      <c r="J24" s="210">
        <v>408005.67</v>
      </c>
      <c r="K24" s="270">
        <v>1300</v>
      </c>
      <c r="L24" s="209">
        <v>548784.99</v>
      </c>
      <c r="M24" s="210">
        <v>408005.67</v>
      </c>
      <c r="N24" s="270">
        <v>41100</v>
      </c>
      <c r="O24" s="209">
        <v>548784.99</v>
      </c>
      <c r="P24" s="210">
        <v>408005.67</v>
      </c>
      <c r="Q24" s="270">
        <v>113700</v>
      </c>
      <c r="R24" s="209">
        <v>548784.99</v>
      </c>
      <c r="S24" s="210">
        <v>408005.67</v>
      </c>
      <c r="T24" s="270">
        <v>158100</v>
      </c>
      <c r="U24" s="209">
        <v>548784.99</v>
      </c>
      <c r="V24" s="210">
        <v>408005.67</v>
      </c>
    </row>
    <row r="25" spans="1:22" ht="18.399999999999999" customHeight="1" thickBot="1">
      <c r="A25" s="201" t="s">
        <v>3</v>
      </c>
      <c r="B25" s="202"/>
      <c r="C25" s="202"/>
      <c r="D25" s="202"/>
      <c r="E25" s="202"/>
      <c r="F25" s="202"/>
      <c r="G25" s="203"/>
      <c r="H25" s="271">
        <v>0</v>
      </c>
      <c r="I25" s="204">
        <v>0</v>
      </c>
      <c r="J25" s="205">
        <v>0</v>
      </c>
      <c r="K25" s="271">
        <v>0</v>
      </c>
      <c r="L25" s="204">
        <v>0</v>
      </c>
      <c r="M25" s="205">
        <v>0</v>
      </c>
      <c r="N25" s="271">
        <v>0</v>
      </c>
      <c r="O25" s="204">
        <v>0</v>
      </c>
      <c r="P25" s="205">
        <v>0</v>
      </c>
      <c r="Q25" s="271">
        <v>0</v>
      </c>
      <c r="R25" s="204">
        <v>0</v>
      </c>
      <c r="S25" s="205">
        <v>0</v>
      </c>
      <c r="T25" s="271">
        <v>0</v>
      </c>
      <c r="U25" s="204">
        <v>0</v>
      </c>
      <c r="V25" s="205">
        <v>0</v>
      </c>
    </row>
    <row r="26" spans="1:22" ht="18.399999999999999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6169483.0200000005</v>
      </c>
      <c r="I26" s="207"/>
      <c r="J26" s="207"/>
      <c r="K26" s="206">
        <f>SUM(K22:K25)</f>
        <v>6741591.3700000001</v>
      </c>
      <c r="L26" s="207"/>
      <c r="M26" s="208"/>
      <c r="N26" s="207">
        <f>SUM(N22:N25)</f>
        <v>7600831.8300000001</v>
      </c>
      <c r="O26" s="207"/>
      <c r="P26" s="207"/>
      <c r="Q26" s="206">
        <f>SUM(Q22:Q25)</f>
        <v>7868153.1600000001</v>
      </c>
      <c r="R26" s="207"/>
      <c r="S26" s="208"/>
      <c r="T26" s="206">
        <f>SUM(T22:T25)</f>
        <v>7853170.4900000002</v>
      </c>
      <c r="U26" s="207"/>
      <c r="V26" s="208"/>
    </row>
    <row r="27" spans="1:22" ht="18.399999999999999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1781707.04</v>
      </c>
      <c r="I27" s="199">
        <v>6001218.2883333303</v>
      </c>
      <c r="J27" s="200">
        <v>5811470.0833333302</v>
      </c>
      <c r="K27" s="272">
        <v>1866308.54</v>
      </c>
      <c r="L27" s="199">
        <v>6001218.2883333303</v>
      </c>
      <c r="M27" s="200">
        <v>5811470.0833333302</v>
      </c>
      <c r="N27" s="272">
        <v>2155908.5299999998</v>
      </c>
      <c r="O27" s="199">
        <v>6001218.2883333303</v>
      </c>
      <c r="P27" s="200">
        <v>5811470.0833333302</v>
      </c>
      <c r="Q27" s="272">
        <v>2792276.37</v>
      </c>
      <c r="R27" s="199">
        <v>6001218.2883333303</v>
      </c>
      <c r="S27" s="200">
        <v>5811470.0833333302</v>
      </c>
      <c r="T27" s="272">
        <v>2706193.9</v>
      </c>
      <c r="U27" s="199">
        <v>6001218.2883333303</v>
      </c>
      <c r="V27" s="200">
        <v>5811470.0833333302</v>
      </c>
    </row>
    <row r="28" spans="1:22" ht="18.399999999999999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20000</v>
      </c>
      <c r="I28" s="204">
        <v>0</v>
      </c>
      <c r="J28" s="205">
        <v>0</v>
      </c>
      <c r="K28" s="271">
        <v>0</v>
      </c>
      <c r="L28" s="204">
        <v>0</v>
      </c>
      <c r="M28" s="205">
        <v>0</v>
      </c>
      <c r="N28" s="271">
        <v>146000</v>
      </c>
      <c r="O28" s="204">
        <v>0</v>
      </c>
      <c r="P28" s="205">
        <v>0</v>
      </c>
      <c r="Q28" s="271">
        <v>358000</v>
      </c>
      <c r="R28" s="204">
        <v>0</v>
      </c>
      <c r="S28" s="205">
        <v>0</v>
      </c>
      <c r="T28" s="271">
        <v>228000</v>
      </c>
      <c r="U28" s="204">
        <v>0</v>
      </c>
      <c r="V28" s="205">
        <v>0</v>
      </c>
    </row>
    <row r="29" spans="1:22" ht="18.399999999999999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7971190.0600000005</v>
      </c>
      <c r="I29" s="194"/>
      <c r="J29" s="194"/>
      <c r="K29" s="193">
        <f>SUM(K26:K28)</f>
        <v>8607899.9100000001</v>
      </c>
      <c r="L29" s="194"/>
      <c r="M29" s="195"/>
      <c r="N29" s="194">
        <f>SUM(N26:N28)</f>
        <v>9902740.3599999994</v>
      </c>
      <c r="O29" s="194"/>
      <c r="P29" s="194"/>
      <c r="Q29" s="193">
        <f>SUM(Q26:Q28)</f>
        <v>11018429.530000001</v>
      </c>
      <c r="R29" s="194"/>
      <c r="S29" s="195"/>
      <c r="T29" s="193">
        <f>SUM(T26:T28)</f>
        <v>10787364.390000001</v>
      </c>
      <c r="U29" s="194"/>
      <c r="V29" s="195"/>
    </row>
    <row r="30" spans="1:22" ht="16.899999999999999" customHeight="1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Stoumont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Coordonnées!$V$1</f>
        <v>63075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Coordonnées!$V$2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221" t="s">
        <v>43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99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2021</v>
      </c>
      <c r="I9" s="212"/>
      <c r="J9" s="212"/>
      <c r="K9" s="212">
        <f>N9-1</f>
        <v>2022</v>
      </c>
      <c r="L9" s="212"/>
      <c r="M9" s="212"/>
      <c r="N9" s="212">
        <f>Q9-1</f>
        <v>2023</v>
      </c>
      <c r="O9" s="212"/>
      <c r="P9" s="212"/>
      <c r="Q9" s="212">
        <f>T9-1</f>
        <v>2024</v>
      </c>
      <c r="R9" s="212"/>
      <c r="S9" s="212"/>
      <c r="T9" s="212">
        <f>X2</f>
        <v>2025</v>
      </c>
      <c r="U9" s="212"/>
      <c r="V9" s="212"/>
    </row>
    <row r="10" spans="1:24" ht="18.399999999999999" customHeight="1">
      <c r="A10" s="219" t="s">
        <v>15</v>
      </c>
      <c r="B10" s="220"/>
      <c r="C10" s="220"/>
      <c r="D10" s="220"/>
      <c r="E10" s="220"/>
      <c r="F10" s="220"/>
      <c r="G10" s="220"/>
      <c r="H10" s="269">
        <v>246.77</v>
      </c>
      <c r="I10" s="213">
        <v>5512664.2599999998</v>
      </c>
      <c r="J10" s="214">
        <v>5512664.2599999998</v>
      </c>
      <c r="K10" s="269">
        <v>9000</v>
      </c>
      <c r="L10" s="213">
        <v>5512664.2599999998</v>
      </c>
      <c r="M10" s="214">
        <v>5512664.2599999998</v>
      </c>
      <c r="N10" s="269">
        <v>10000</v>
      </c>
      <c r="O10" s="213">
        <v>5512664.2599999998</v>
      </c>
      <c r="P10" s="214">
        <v>5512664.2599999998</v>
      </c>
      <c r="Q10" s="269">
        <v>0</v>
      </c>
      <c r="R10" s="213">
        <v>5512664.2599999998</v>
      </c>
      <c r="S10" s="214">
        <v>5512664.2599999998</v>
      </c>
      <c r="T10" s="269">
        <v>0</v>
      </c>
      <c r="U10" s="213">
        <v>5512664.2599999998</v>
      </c>
      <c r="V10" s="214">
        <v>5512664.2599999998</v>
      </c>
    </row>
    <row r="11" spans="1:24" ht="18.399999999999999" customHeight="1">
      <c r="A11" s="196" t="s">
        <v>44</v>
      </c>
      <c r="B11" s="197"/>
      <c r="C11" s="197"/>
      <c r="D11" s="197"/>
      <c r="E11" s="197"/>
      <c r="F11" s="197"/>
      <c r="G11" s="197"/>
      <c r="H11" s="270">
        <v>540613.77</v>
      </c>
      <c r="I11" s="209">
        <v>2726342.74</v>
      </c>
      <c r="J11" s="210">
        <v>2726342.74</v>
      </c>
      <c r="K11" s="270">
        <v>1975787</v>
      </c>
      <c r="L11" s="209">
        <v>2726342.74</v>
      </c>
      <c r="M11" s="210">
        <v>2726342.74</v>
      </c>
      <c r="N11" s="270">
        <v>2755768.66</v>
      </c>
      <c r="O11" s="209">
        <v>2726342.74</v>
      </c>
      <c r="P11" s="210">
        <v>2726342.74</v>
      </c>
      <c r="Q11" s="270">
        <v>1387000</v>
      </c>
      <c r="R11" s="209">
        <v>2726342.74</v>
      </c>
      <c r="S11" s="210">
        <v>2726342.74</v>
      </c>
      <c r="T11" s="270">
        <v>2560000</v>
      </c>
      <c r="U11" s="209">
        <v>2726342.74</v>
      </c>
      <c r="V11" s="210">
        <v>2726342.74</v>
      </c>
    </row>
    <row r="12" spans="1:24" ht="18.399999999999999" customHeight="1">
      <c r="A12" s="196" t="s">
        <v>16</v>
      </c>
      <c r="B12" s="197"/>
      <c r="C12" s="197"/>
      <c r="D12" s="197"/>
      <c r="E12" s="197"/>
      <c r="F12" s="197"/>
      <c r="G12" s="197"/>
      <c r="H12" s="270">
        <v>106200</v>
      </c>
      <c r="I12" s="209">
        <v>4264832.04</v>
      </c>
      <c r="J12" s="210">
        <v>4264832.04</v>
      </c>
      <c r="K12" s="270">
        <v>7500</v>
      </c>
      <c r="L12" s="209">
        <v>4264832.04</v>
      </c>
      <c r="M12" s="210">
        <v>4264832.04</v>
      </c>
      <c r="N12" s="270">
        <v>36163.449999999997</v>
      </c>
      <c r="O12" s="209">
        <v>4264832.04</v>
      </c>
      <c r="P12" s="210">
        <v>4264832.04</v>
      </c>
      <c r="Q12" s="270">
        <v>21000</v>
      </c>
      <c r="R12" s="209">
        <v>4264832.04</v>
      </c>
      <c r="S12" s="210">
        <v>4264832.04</v>
      </c>
      <c r="T12" s="270">
        <v>15000</v>
      </c>
      <c r="U12" s="209">
        <v>4264832.04</v>
      </c>
      <c r="V12" s="210">
        <v>4264832.04</v>
      </c>
    </row>
    <row r="13" spans="1:24" ht="18.399999999999999" customHeight="1">
      <c r="A13" s="196" t="s">
        <v>3</v>
      </c>
      <c r="B13" s="197"/>
      <c r="C13" s="197"/>
      <c r="D13" s="197"/>
      <c r="E13" s="197"/>
      <c r="F13" s="197"/>
      <c r="G13" s="197"/>
      <c r="H13" s="270">
        <v>0</v>
      </c>
      <c r="I13" s="209">
        <v>41563.69</v>
      </c>
      <c r="J13" s="210">
        <v>41563.69</v>
      </c>
      <c r="K13" s="270">
        <v>0</v>
      </c>
      <c r="L13" s="209">
        <v>41563.69</v>
      </c>
      <c r="M13" s="210">
        <v>41563.69</v>
      </c>
      <c r="N13" s="270">
        <v>0</v>
      </c>
      <c r="O13" s="209">
        <v>41563.69</v>
      </c>
      <c r="P13" s="210">
        <v>41563.69</v>
      </c>
      <c r="Q13" s="270">
        <v>0</v>
      </c>
      <c r="R13" s="209">
        <v>41563.69</v>
      </c>
      <c r="S13" s="210">
        <v>41563.69</v>
      </c>
      <c r="T13" s="270">
        <v>0</v>
      </c>
      <c r="U13" s="209">
        <v>41563.69</v>
      </c>
      <c r="V13" s="210">
        <v>41563.69</v>
      </c>
    </row>
    <row r="14" spans="1:24" ht="18.399999999999999" customHeight="1" thickBot="1">
      <c r="A14" s="201"/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399999999999999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647060.54</v>
      </c>
      <c r="I15" s="207"/>
      <c r="J15" s="208"/>
      <c r="K15" s="207">
        <f>SUM(K10:K14)</f>
        <v>1992287</v>
      </c>
      <c r="L15" s="207"/>
      <c r="M15" s="207"/>
      <c r="N15" s="206">
        <f>SUM(N10:N14)</f>
        <v>2801932.1100000003</v>
      </c>
      <c r="O15" s="207"/>
      <c r="P15" s="208"/>
      <c r="Q15" s="207">
        <f>SUM(Q10:Q14)</f>
        <v>1408000</v>
      </c>
      <c r="R15" s="207"/>
      <c r="S15" s="208"/>
      <c r="T15" s="207">
        <f>SUM(T10:T14)</f>
        <v>2575000</v>
      </c>
      <c r="U15" s="207"/>
      <c r="V15" s="208"/>
    </row>
    <row r="16" spans="1:24" ht="18.399999999999999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1852527.47</v>
      </c>
      <c r="I16" s="199">
        <v>1521059.02</v>
      </c>
      <c r="J16" s="200">
        <v>2351270.66</v>
      </c>
      <c r="K16" s="272">
        <v>2037835.36</v>
      </c>
      <c r="L16" s="199">
        <v>1659060.83</v>
      </c>
      <c r="M16" s="200">
        <v>1521059.02</v>
      </c>
      <c r="N16" s="272">
        <v>1191427.8</v>
      </c>
      <c r="O16" s="199">
        <v>2230351.92</v>
      </c>
      <c r="P16" s="200">
        <v>1659060.83</v>
      </c>
      <c r="Q16" s="272">
        <v>3029291.75</v>
      </c>
      <c r="R16" s="199">
        <v>2351270.66</v>
      </c>
      <c r="S16" s="200">
        <v>2230351.92</v>
      </c>
      <c r="T16" s="272">
        <v>1500294.38</v>
      </c>
      <c r="U16" s="199">
        <v>2351270.66</v>
      </c>
      <c r="V16" s="200">
        <v>2230351.92</v>
      </c>
    </row>
    <row r="17" spans="1:22" ht="18.399999999999999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292500</v>
      </c>
      <c r="I17" s="204">
        <v>1192323.53</v>
      </c>
      <c r="J17" s="205">
        <v>824300.6</v>
      </c>
      <c r="K17" s="271">
        <v>1330794.8600000001</v>
      </c>
      <c r="L17" s="204">
        <v>4295659.8600000003</v>
      </c>
      <c r="M17" s="205">
        <v>1192323.53</v>
      </c>
      <c r="N17" s="271">
        <v>278355.59999999998</v>
      </c>
      <c r="O17" s="204">
        <v>1045347.08</v>
      </c>
      <c r="P17" s="205">
        <v>4295659.8600000003</v>
      </c>
      <c r="Q17" s="271">
        <v>592479.27</v>
      </c>
      <c r="R17" s="204">
        <v>824300.6</v>
      </c>
      <c r="S17" s="205">
        <v>1045347.08</v>
      </c>
      <c r="T17" s="271">
        <v>1014297.86</v>
      </c>
      <c r="U17" s="204">
        <v>824300.6</v>
      </c>
      <c r="V17" s="205">
        <v>1045347.08</v>
      </c>
    </row>
    <row r="18" spans="1:22" ht="18.399999999999999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2792088.01</v>
      </c>
      <c r="I18" s="194"/>
      <c r="J18" s="195"/>
      <c r="K18" s="194">
        <f>SUM(K15:K17)</f>
        <v>5360917.2200000007</v>
      </c>
      <c r="L18" s="194"/>
      <c r="M18" s="194"/>
      <c r="N18" s="193">
        <f>SUM(N15:N17)</f>
        <v>4271715.51</v>
      </c>
      <c r="O18" s="194"/>
      <c r="P18" s="195"/>
      <c r="Q18" s="193">
        <f>SUM(Q15:Q17)</f>
        <v>5029771.0199999996</v>
      </c>
      <c r="R18" s="194"/>
      <c r="S18" s="195"/>
      <c r="T18" s="193">
        <f>SUM(T15:T17)</f>
        <v>5089592.24</v>
      </c>
      <c r="U18" s="194"/>
      <c r="V18" s="195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100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2021</v>
      </c>
      <c r="I21" s="212"/>
      <c r="J21" s="212"/>
      <c r="K21" s="212">
        <f>N21-1</f>
        <v>2022</v>
      </c>
      <c r="L21" s="212"/>
      <c r="M21" s="212"/>
      <c r="N21" s="212">
        <f>Q21-1</f>
        <v>2023</v>
      </c>
      <c r="O21" s="212"/>
      <c r="P21" s="212"/>
      <c r="Q21" s="212">
        <f>T21-1</f>
        <v>2024</v>
      </c>
      <c r="R21" s="212"/>
      <c r="S21" s="212"/>
      <c r="T21" s="212">
        <f>X2</f>
        <v>2025</v>
      </c>
      <c r="U21" s="212"/>
      <c r="V21" s="212"/>
    </row>
    <row r="22" spans="1:22" ht="18.399999999999999" customHeight="1">
      <c r="A22" s="219" t="s">
        <v>15</v>
      </c>
      <c r="B22" s="220"/>
      <c r="C22" s="220"/>
      <c r="D22" s="220"/>
      <c r="E22" s="220"/>
      <c r="F22" s="220"/>
      <c r="G22" s="220"/>
      <c r="H22" s="269">
        <v>103722.15</v>
      </c>
      <c r="I22" s="213">
        <v>373432.17</v>
      </c>
      <c r="J22" s="214">
        <v>697745.74</v>
      </c>
      <c r="K22" s="269">
        <v>1199637.03</v>
      </c>
      <c r="L22" s="213">
        <v>365967.42</v>
      </c>
      <c r="M22" s="214">
        <v>373432.17</v>
      </c>
      <c r="N22" s="269">
        <v>1299246.51</v>
      </c>
      <c r="O22" s="213">
        <v>414709.37</v>
      </c>
      <c r="P22" s="214">
        <v>365967.42</v>
      </c>
      <c r="Q22" s="269">
        <v>1589619.49</v>
      </c>
      <c r="R22" s="213">
        <v>697745.74</v>
      </c>
      <c r="S22" s="214">
        <v>414709.37</v>
      </c>
      <c r="T22" s="269">
        <v>2051541.53</v>
      </c>
      <c r="U22" s="213">
        <v>557211.56000000006</v>
      </c>
      <c r="V22" s="214">
        <v>577850.16</v>
      </c>
    </row>
    <row r="23" spans="1:22" ht="18.399999999999999" customHeight="1">
      <c r="A23" s="196" t="s">
        <v>44</v>
      </c>
      <c r="B23" s="197"/>
      <c r="C23" s="197"/>
      <c r="D23" s="197"/>
      <c r="E23" s="197"/>
      <c r="F23" s="197"/>
      <c r="G23" s="197"/>
      <c r="H23" s="270">
        <v>242500</v>
      </c>
      <c r="I23" s="209">
        <v>12728583.199999999</v>
      </c>
      <c r="J23" s="210">
        <v>13240574.68</v>
      </c>
      <c r="K23" s="270">
        <v>200000</v>
      </c>
      <c r="L23" s="209">
        <v>12120371.99</v>
      </c>
      <c r="M23" s="210">
        <v>12728583.199999999</v>
      </c>
      <c r="N23" s="270">
        <v>206718.5</v>
      </c>
      <c r="O23" s="209">
        <v>12941517.73</v>
      </c>
      <c r="P23" s="210">
        <v>12120371.99</v>
      </c>
      <c r="Q23" s="270">
        <v>200000</v>
      </c>
      <c r="R23" s="209">
        <v>13240574.68</v>
      </c>
      <c r="S23" s="210">
        <v>12941517.73</v>
      </c>
      <c r="T23" s="270">
        <v>200000</v>
      </c>
      <c r="U23" s="209">
        <v>13289626.9983333</v>
      </c>
      <c r="V23" s="210">
        <v>13396094.2633333</v>
      </c>
    </row>
    <row r="24" spans="1:22" ht="18.399999999999999" customHeight="1">
      <c r="A24" s="196" t="s">
        <v>16</v>
      </c>
      <c r="B24" s="197"/>
      <c r="C24" s="197"/>
      <c r="D24" s="197"/>
      <c r="E24" s="197"/>
      <c r="F24" s="197"/>
      <c r="G24" s="197"/>
      <c r="H24" s="270">
        <v>1032826.48</v>
      </c>
      <c r="I24" s="209">
        <v>548784.99</v>
      </c>
      <c r="J24" s="210">
        <v>408005.67</v>
      </c>
      <c r="K24" s="270">
        <v>1480244.54</v>
      </c>
      <c r="L24" s="209">
        <v>536819.05000000005</v>
      </c>
      <c r="M24" s="210">
        <v>548784.99</v>
      </c>
      <c r="N24" s="270">
        <v>1149000</v>
      </c>
      <c r="O24" s="209">
        <v>344975.81</v>
      </c>
      <c r="P24" s="210">
        <v>536819.05000000005</v>
      </c>
      <c r="Q24" s="270">
        <v>376788.95</v>
      </c>
      <c r="R24" s="209">
        <v>408005.67</v>
      </c>
      <c r="S24" s="210">
        <v>344975.81</v>
      </c>
      <c r="T24" s="270">
        <v>520414.59</v>
      </c>
      <c r="U24" s="209">
        <v>128208.38666666699</v>
      </c>
      <c r="V24" s="210">
        <v>26303.796666666702</v>
      </c>
    </row>
    <row r="25" spans="1:22" ht="18.399999999999999" customHeight="1" thickBot="1">
      <c r="A25" s="196" t="s">
        <v>3</v>
      </c>
      <c r="B25" s="197"/>
      <c r="C25" s="197"/>
      <c r="D25" s="197"/>
      <c r="E25" s="197"/>
      <c r="F25" s="197"/>
      <c r="G25" s="197"/>
      <c r="H25" s="271">
        <v>0</v>
      </c>
      <c r="I25" s="204">
        <v>0</v>
      </c>
      <c r="J25" s="205">
        <v>0</v>
      </c>
      <c r="K25" s="271">
        <v>0</v>
      </c>
      <c r="L25" s="204">
        <v>0</v>
      </c>
      <c r="M25" s="205">
        <v>0</v>
      </c>
      <c r="N25" s="271">
        <v>0</v>
      </c>
      <c r="O25" s="204">
        <v>0</v>
      </c>
      <c r="P25" s="205">
        <v>0</v>
      </c>
      <c r="Q25" s="271">
        <v>0</v>
      </c>
      <c r="R25" s="204">
        <v>0</v>
      </c>
      <c r="S25" s="205">
        <v>0</v>
      </c>
      <c r="T25" s="271">
        <v>0</v>
      </c>
      <c r="U25" s="204">
        <v>0</v>
      </c>
      <c r="V25" s="205">
        <v>0</v>
      </c>
    </row>
    <row r="26" spans="1:22" ht="18.399999999999999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1379048.63</v>
      </c>
      <c r="I26" s="207"/>
      <c r="J26" s="207"/>
      <c r="K26" s="206">
        <f>SUM(K22:K25)</f>
        <v>2879881.5700000003</v>
      </c>
      <c r="L26" s="207"/>
      <c r="M26" s="208"/>
      <c r="N26" s="207">
        <f>SUM(N22:N25)</f>
        <v>2654965.0099999998</v>
      </c>
      <c r="O26" s="207"/>
      <c r="P26" s="207"/>
      <c r="Q26" s="206">
        <f>SUM(Q22:Q25)</f>
        <v>2166408.44</v>
      </c>
      <c r="R26" s="207"/>
      <c r="S26" s="208"/>
      <c r="T26" s="206">
        <f>SUM(T22:T25)</f>
        <v>2771956.12</v>
      </c>
      <c r="U26" s="207"/>
      <c r="V26" s="208"/>
    </row>
    <row r="27" spans="1:22" ht="18.399999999999999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0</v>
      </c>
      <c r="I27" s="199"/>
      <c r="J27" s="200"/>
      <c r="K27" s="272">
        <v>147222.07999999999</v>
      </c>
      <c r="L27" s="199">
        <v>10122961.629999999</v>
      </c>
      <c r="M27" s="200">
        <v>6628334.5600000005</v>
      </c>
      <c r="N27" s="272">
        <v>0</v>
      </c>
      <c r="O27" s="199">
        <v>6248838.1500000004</v>
      </c>
      <c r="P27" s="200">
        <v>10122961.629999999</v>
      </c>
      <c r="Q27" s="272">
        <v>0</v>
      </c>
      <c r="R27" s="199">
        <v>6834216</v>
      </c>
      <c r="S27" s="200">
        <v>6248838.1500000004</v>
      </c>
      <c r="T27" s="272">
        <v>0</v>
      </c>
      <c r="U27" s="199">
        <v>6001218.2883333303</v>
      </c>
      <c r="V27" s="200">
        <v>5811470.0833333302</v>
      </c>
    </row>
    <row r="28" spans="1:22" ht="18.399999999999999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1413039.38</v>
      </c>
      <c r="I28" s="204">
        <v>0</v>
      </c>
      <c r="J28" s="205">
        <v>0</v>
      </c>
      <c r="K28" s="271">
        <v>2333813.5699999998</v>
      </c>
      <c r="L28" s="204">
        <v>0</v>
      </c>
      <c r="M28" s="205">
        <v>0</v>
      </c>
      <c r="N28" s="271">
        <v>1616750.5</v>
      </c>
      <c r="O28" s="204">
        <v>0</v>
      </c>
      <c r="P28" s="205">
        <v>0</v>
      </c>
      <c r="Q28" s="271">
        <v>2863362.58</v>
      </c>
      <c r="R28" s="204">
        <v>0</v>
      </c>
      <c r="S28" s="205">
        <v>0</v>
      </c>
      <c r="T28" s="271">
        <v>2317636.12</v>
      </c>
      <c r="U28" s="204">
        <v>0</v>
      </c>
      <c r="V28" s="205">
        <v>0</v>
      </c>
    </row>
    <row r="29" spans="1:22" ht="18.399999999999999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2792088.01</v>
      </c>
      <c r="I29" s="194"/>
      <c r="J29" s="194"/>
      <c r="K29" s="193">
        <f>SUM(K26:K28)</f>
        <v>5360917.2200000007</v>
      </c>
      <c r="L29" s="194"/>
      <c r="M29" s="195"/>
      <c r="N29" s="194">
        <f>SUM(N26:N28)</f>
        <v>4271715.51</v>
      </c>
      <c r="O29" s="194"/>
      <c r="P29" s="194"/>
      <c r="Q29" s="193">
        <f>SUM(Q26:Q28)</f>
        <v>5029771.0199999996</v>
      </c>
      <c r="R29" s="194"/>
      <c r="S29" s="195"/>
      <c r="T29" s="193">
        <f>SUM(T26:T28)</f>
        <v>5089592.24</v>
      </c>
      <c r="U29" s="194"/>
      <c r="V29" s="195"/>
    </row>
    <row r="30" spans="1:22" ht="16.899999999999999" customHeight="1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Stoumont</v>
      </c>
      <c r="F1" s="165"/>
      <c r="G1" s="165"/>
      <c r="H1" s="165"/>
      <c r="I1" s="98" t="str">
        <f>Coordonnées!$U$1</f>
        <v>Code INS</v>
      </c>
      <c r="J1" s="135">
        <f>Coordonnées!$V$1</f>
        <v>63075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38" t="s">
        <v>69</v>
      </c>
      <c r="F5" s="239"/>
      <c r="G5" s="239"/>
      <c r="H5" s="239"/>
      <c r="I5" s="239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469050</v>
      </c>
      <c r="F8" s="273">
        <v>432292.29</v>
      </c>
      <c r="G8" s="273">
        <v>1006020.18</v>
      </c>
      <c r="H8" s="273">
        <v>1844210</v>
      </c>
      <c r="I8" s="273">
        <v>1431850</v>
      </c>
    </row>
    <row r="9" spans="1:10" ht="30" customHeight="1">
      <c r="A9" s="229" t="s">
        <v>18</v>
      </c>
      <c r="B9" s="230"/>
      <c r="C9" s="230"/>
      <c r="D9" s="231"/>
      <c r="E9" s="273">
        <v>1511622.21</v>
      </c>
      <c r="F9" s="273">
        <v>1686359.37</v>
      </c>
      <c r="G9" s="273">
        <v>1854847.07</v>
      </c>
      <c r="H9" s="273">
        <v>1823032.55</v>
      </c>
      <c r="I9" s="273">
        <v>1943838.61</v>
      </c>
    </row>
    <row r="10" spans="1:10" ht="30" customHeight="1">
      <c r="A10" s="229" t="s">
        <v>19</v>
      </c>
      <c r="B10" s="230"/>
      <c r="C10" s="230"/>
      <c r="D10" s="231"/>
      <c r="E10" s="273">
        <v>439629.06</v>
      </c>
      <c r="F10" s="273">
        <v>434098.08</v>
      </c>
      <c r="G10" s="273">
        <v>442598.52</v>
      </c>
      <c r="H10" s="273">
        <v>450382.5</v>
      </c>
      <c r="I10" s="273">
        <v>522569.23</v>
      </c>
    </row>
    <row r="11" spans="1:10" ht="30" customHeight="1">
      <c r="A11" s="229" t="s">
        <v>20</v>
      </c>
      <c r="B11" s="230"/>
      <c r="C11" s="230"/>
      <c r="D11" s="231"/>
      <c r="E11" s="273">
        <v>1693139.64</v>
      </c>
      <c r="F11" s="273">
        <v>1814003.58</v>
      </c>
      <c r="G11" s="273">
        <v>2154686.0099999998</v>
      </c>
      <c r="H11" s="273">
        <v>2250144.4900000002</v>
      </c>
      <c r="I11" s="273">
        <v>2253976.2000000002</v>
      </c>
    </row>
    <row r="12" spans="1:10" ht="30" customHeight="1">
      <c r="A12" s="229" t="s">
        <v>28</v>
      </c>
      <c r="B12" s="230"/>
      <c r="C12" s="230"/>
      <c r="D12" s="231"/>
      <c r="E12" s="273">
        <v>78588.740000000005</v>
      </c>
      <c r="F12" s="273">
        <v>79736.740000000005</v>
      </c>
      <c r="G12" s="273">
        <v>123219.2</v>
      </c>
      <c r="H12" s="273">
        <v>69736.17</v>
      </c>
      <c r="I12" s="273">
        <v>75034.67</v>
      </c>
    </row>
    <row r="13" spans="1:10" ht="30" customHeight="1">
      <c r="A13" s="229" t="s">
        <v>21</v>
      </c>
      <c r="B13" s="230"/>
      <c r="C13" s="230"/>
      <c r="D13" s="231"/>
      <c r="E13" s="273">
        <v>146626.69</v>
      </c>
      <c r="F13" s="273">
        <v>177716.67</v>
      </c>
      <c r="G13" s="273">
        <v>133423.04999999999</v>
      </c>
      <c r="H13" s="273">
        <v>148213.07999999999</v>
      </c>
      <c r="I13" s="273">
        <v>127636.3</v>
      </c>
    </row>
    <row r="14" spans="1:10" ht="30" customHeight="1">
      <c r="A14" s="229" t="s">
        <v>22</v>
      </c>
      <c r="B14" s="230"/>
      <c r="C14" s="230"/>
      <c r="D14" s="231"/>
      <c r="E14" s="273">
        <v>335369.15999999997</v>
      </c>
      <c r="F14" s="273">
        <v>371470.59</v>
      </c>
      <c r="G14" s="273">
        <v>401426.77</v>
      </c>
      <c r="H14" s="273">
        <v>392988.58</v>
      </c>
      <c r="I14" s="273">
        <v>421399.68</v>
      </c>
    </row>
    <row r="15" spans="1:10" ht="30" customHeight="1">
      <c r="A15" s="229" t="s">
        <v>23</v>
      </c>
      <c r="B15" s="230"/>
      <c r="C15" s="230"/>
      <c r="D15" s="231"/>
      <c r="E15" s="273">
        <v>377905.51</v>
      </c>
      <c r="F15" s="273">
        <v>388289.2</v>
      </c>
      <c r="G15" s="273">
        <v>391596.42</v>
      </c>
      <c r="H15" s="273">
        <v>407301.24</v>
      </c>
      <c r="I15" s="273">
        <v>385734.66</v>
      </c>
    </row>
    <row r="16" spans="1:10" ht="30" customHeight="1">
      <c r="A16" s="232" t="s">
        <v>32</v>
      </c>
      <c r="B16" s="233"/>
      <c r="C16" s="233"/>
      <c r="D16" s="234"/>
      <c r="E16" s="273">
        <v>2380.5</v>
      </c>
      <c r="F16" s="273">
        <v>2400</v>
      </c>
      <c r="G16" s="273">
        <v>2400</v>
      </c>
      <c r="H16" s="273">
        <v>2500</v>
      </c>
      <c r="I16" s="273">
        <v>2586</v>
      </c>
    </row>
    <row r="17" spans="1:9" ht="30" customHeight="1">
      <c r="A17" s="229" t="s">
        <v>31</v>
      </c>
      <c r="B17" s="230"/>
      <c r="C17" s="230"/>
      <c r="D17" s="231"/>
      <c r="E17" s="273">
        <v>35632.82</v>
      </c>
      <c r="F17" s="273">
        <v>37767.550000000003</v>
      </c>
      <c r="G17" s="273">
        <v>51284.73</v>
      </c>
      <c r="H17" s="273">
        <v>59921.42</v>
      </c>
      <c r="I17" s="273">
        <v>53482.93</v>
      </c>
    </row>
    <row r="18" spans="1:9" ht="30" customHeight="1">
      <c r="A18" s="229" t="s">
        <v>24</v>
      </c>
      <c r="B18" s="230"/>
      <c r="C18" s="230"/>
      <c r="D18" s="231"/>
      <c r="E18" s="273">
        <v>558268.88</v>
      </c>
      <c r="F18" s="273">
        <v>554291.65</v>
      </c>
      <c r="G18" s="273">
        <v>597652.39</v>
      </c>
      <c r="H18" s="273">
        <v>626076.81999999995</v>
      </c>
      <c r="I18" s="273">
        <v>635351.84</v>
      </c>
    </row>
    <row r="19" spans="1:9" ht="30" customHeight="1">
      <c r="A19" s="232" t="s">
        <v>25</v>
      </c>
      <c r="B19" s="233"/>
      <c r="C19" s="233"/>
      <c r="D19" s="234"/>
      <c r="E19" s="273">
        <v>800389.93</v>
      </c>
      <c r="F19" s="273">
        <v>946420.33</v>
      </c>
      <c r="G19" s="273">
        <v>957098.08</v>
      </c>
      <c r="H19" s="273">
        <v>1046283.93</v>
      </c>
      <c r="I19" s="273">
        <v>1119710.3500000001</v>
      </c>
    </row>
    <row r="20" spans="1:9" ht="30" customHeight="1">
      <c r="A20" s="229" t="s">
        <v>26</v>
      </c>
      <c r="B20" s="230"/>
      <c r="C20" s="230"/>
      <c r="D20" s="231"/>
      <c r="E20" s="273">
        <v>16358.39</v>
      </c>
      <c r="F20" s="273">
        <v>16358.4</v>
      </c>
      <c r="G20" s="273">
        <v>16458.400000000001</v>
      </c>
      <c r="H20" s="273">
        <v>16358.39</v>
      </c>
      <c r="I20" s="273">
        <v>16358.4</v>
      </c>
    </row>
    <row r="21" spans="1:9" ht="30" customHeight="1">
      <c r="A21" s="235" t="s">
        <v>27</v>
      </c>
      <c r="B21" s="236"/>
      <c r="C21" s="236"/>
      <c r="D21" s="237"/>
      <c r="E21" s="273">
        <v>1500</v>
      </c>
      <c r="F21" s="273">
        <v>1500</v>
      </c>
      <c r="G21" s="273">
        <v>7163</v>
      </c>
      <c r="H21" s="273">
        <v>7500</v>
      </c>
      <c r="I21" s="273">
        <v>7500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Stoumont</v>
      </c>
      <c r="F1" s="165"/>
      <c r="G1" s="165"/>
      <c r="H1" s="165"/>
      <c r="I1" s="98" t="str">
        <f>Coordonnées!$U$1</f>
        <v>Code INS</v>
      </c>
      <c r="J1" s="135">
        <f>Coordonnées!$V$1</f>
        <v>63075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3" t="s">
        <v>70</v>
      </c>
      <c r="F5" s="244"/>
      <c r="G5" s="244"/>
      <c r="H5" s="244"/>
      <c r="I5" s="244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5750550.3899999997</v>
      </c>
      <c r="F8" s="273">
        <v>6504181.1699999999</v>
      </c>
      <c r="G8" s="273">
        <v>7581702.4199999999</v>
      </c>
      <c r="H8" s="273">
        <v>8551378.2899999991</v>
      </c>
      <c r="I8" s="273">
        <v>8551851.4299999997</v>
      </c>
    </row>
    <row r="9" spans="1:10" ht="30" customHeight="1">
      <c r="A9" s="229" t="s">
        <v>18</v>
      </c>
      <c r="B9" s="230"/>
      <c r="C9" s="230"/>
      <c r="D9" s="231"/>
      <c r="E9" s="273">
        <v>286248.89</v>
      </c>
      <c r="F9" s="273">
        <v>109384.02</v>
      </c>
      <c r="G9" s="273">
        <v>116013.56</v>
      </c>
      <c r="H9" s="273">
        <v>113177.73</v>
      </c>
      <c r="I9" s="273">
        <v>121663.06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0</v>
      </c>
      <c r="G10" s="273">
        <v>1000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338127.31</v>
      </c>
      <c r="F11" s="273">
        <v>61261.77</v>
      </c>
      <c r="G11" s="273">
        <v>67186.039999999994</v>
      </c>
      <c r="H11" s="273">
        <v>67756.63</v>
      </c>
      <c r="I11" s="273">
        <v>75818.81</v>
      </c>
    </row>
    <row r="12" spans="1:10" ht="30" customHeight="1">
      <c r="A12" s="229" t="s">
        <v>28</v>
      </c>
      <c r="B12" s="230"/>
      <c r="C12" s="230"/>
      <c r="D12" s="231"/>
      <c r="E12" s="273">
        <v>268523.32</v>
      </c>
      <c r="F12" s="273">
        <v>297827.14</v>
      </c>
      <c r="G12" s="273">
        <v>294477.25</v>
      </c>
      <c r="H12" s="273">
        <v>301181.81</v>
      </c>
      <c r="I12" s="273">
        <v>339396.09</v>
      </c>
    </row>
    <row r="13" spans="1:10" ht="30" customHeight="1">
      <c r="A13" s="229" t="s">
        <v>21</v>
      </c>
      <c r="B13" s="230"/>
      <c r="C13" s="230"/>
      <c r="D13" s="231"/>
      <c r="E13" s="273">
        <v>320773</v>
      </c>
      <c r="F13" s="273">
        <v>582362</v>
      </c>
      <c r="G13" s="273">
        <v>680273</v>
      </c>
      <c r="H13" s="273">
        <v>781737</v>
      </c>
      <c r="I13" s="273">
        <v>524475</v>
      </c>
    </row>
    <row r="14" spans="1:10" ht="30" customHeight="1">
      <c r="A14" s="229" t="s">
        <v>22</v>
      </c>
      <c r="B14" s="230"/>
      <c r="C14" s="230"/>
      <c r="D14" s="231"/>
      <c r="E14" s="273">
        <v>154258.48000000001</v>
      </c>
      <c r="F14" s="273">
        <v>125106.27</v>
      </c>
      <c r="G14" s="273">
        <v>149523.25</v>
      </c>
      <c r="H14" s="273">
        <v>151692.39000000001</v>
      </c>
      <c r="I14" s="273">
        <v>136200.9</v>
      </c>
    </row>
    <row r="15" spans="1:10" ht="30" customHeight="1">
      <c r="A15" s="229" t="s">
        <v>23</v>
      </c>
      <c r="B15" s="230"/>
      <c r="C15" s="230"/>
      <c r="D15" s="231"/>
      <c r="E15" s="273">
        <v>106896.74</v>
      </c>
      <c r="F15" s="273">
        <v>75260</v>
      </c>
      <c r="G15" s="273">
        <v>87230</v>
      </c>
      <c r="H15" s="273">
        <v>100180</v>
      </c>
      <c r="I15" s="273">
        <v>82680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8000</v>
      </c>
      <c r="F17" s="273">
        <v>8000</v>
      </c>
      <c r="G17" s="273">
        <v>8000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6125</v>
      </c>
      <c r="F18" s="273">
        <v>6375</v>
      </c>
      <c r="G18" s="273">
        <v>8521</v>
      </c>
      <c r="H18" s="273">
        <v>8725</v>
      </c>
      <c r="I18" s="273">
        <v>8725</v>
      </c>
    </row>
    <row r="19" spans="1:9" ht="30" customHeight="1">
      <c r="A19" s="232" t="s">
        <v>25</v>
      </c>
      <c r="B19" s="233"/>
      <c r="C19" s="233"/>
      <c r="D19" s="234"/>
      <c r="E19" s="273">
        <v>731686.93</v>
      </c>
      <c r="F19" s="273">
        <v>694300</v>
      </c>
      <c r="G19" s="273">
        <v>752284</v>
      </c>
      <c r="H19" s="273">
        <v>818763</v>
      </c>
      <c r="I19" s="273">
        <v>824500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0</v>
      </c>
      <c r="F21" s="273">
        <v>0</v>
      </c>
      <c r="G21" s="273">
        <v>0</v>
      </c>
      <c r="H21" s="273">
        <v>0</v>
      </c>
      <c r="I21" s="2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Stoumont</v>
      </c>
      <c r="F1" s="165"/>
      <c r="G1" s="165"/>
      <c r="H1" s="165"/>
      <c r="I1" s="98" t="str">
        <f>Coordonnées!$U$1</f>
        <v>Code INS</v>
      </c>
      <c r="J1" s="135">
        <f>Coordonnées!$V$1</f>
        <v>63075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5" t="s">
        <v>71</v>
      </c>
      <c r="F5" s="246"/>
      <c r="G5" s="246"/>
      <c r="H5" s="246"/>
      <c r="I5" s="246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558548.63</v>
      </c>
      <c r="F8" s="273">
        <v>1628900.65</v>
      </c>
      <c r="G8" s="273">
        <v>1071283.3700000001</v>
      </c>
      <c r="H8" s="273">
        <v>759749.02</v>
      </c>
      <c r="I8" s="273">
        <v>1439920.24</v>
      </c>
    </row>
    <row r="9" spans="1:10" ht="30" customHeight="1">
      <c r="A9" s="229" t="s">
        <v>18</v>
      </c>
      <c r="B9" s="230"/>
      <c r="C9" s="230"/>
      <c r="D9" s="231"/>
      <c r="E9" s="273">
        <v>18135</v>
      </c>
      <c r="F9" s="273">
        <v>205194</v>
      </c>
      <c r="G9" s="273">
        <v>662977.44999999995</v>
      </c>
      <c r="H9" s="273">
        <v>61000</v>
      </c>
      <c r="I9" s="273">
        <v>53000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69000</v>
      </c>
      <c r="F11" s="273">
        <v>1532593</v>
      </c>
      <c r="G11" s="273">
        <v>1426793.85</v>
      </c>
      <c r="H11" s="273">
        <v>577500</v>
      </c>
      <c r="I11" s="273">
        <v>562500</v>
      </c>
    </row>
    <row r="12" spans="1:10" ht="30" customHeight="1">
      <c r="A12" s="229" t="s">
        <v>28</v>
      </c>
      <c r="B12" s="230"/>
      <c r="C12" s="230"/>
      <c r="D12" s="231"/>
      <c r="E12" s="273">
        <v>6000</v>
      </c>
      <c r="F12" s="273">
        <v>6000</v>
      </c>
      <c r="G12" s="273">
        <v>6000</v>
      </c>
      <c r="H12" s="273">
        <v>6000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2000</v>
      </c>
      <c r="F13" s="273">
        <v>2000</v>
      </c>
      <c r="G13" s="273">
        <v>2000</v>
      </c>
      <c r="H13" s="273">
        <v>140000</v>
      </c>
      <c r="I13" s="273">
        <v>180000</v>
      </c>
    </row>
    <row r="14" spans="1:10" ht="30" customHeight="1">
      <c r="A14" s="229" t="s">
        <v>22</v>
      </c>
      <c r="B14" s="230"/>
      <c r="C14" s="230"/>
      <c r="D14" s="231"/>
      <c r="E14" s="273">
        <v>15211.77</v>
      </c>
      <c r="F14" s="273">
        <v>27600</v>
      </c>
      <c r="G14" s="273">
        <v>170028</v>
      </c>
      <c r="H14" s="273">
        <v>31000</v>
      </c>
      <c r="I14" s="273">
        <v>120000</v>
      </c>
    </row>
    <row r="15" spans="1:10" ht="30" customHeight="1">
      <c r="A15" s="229" t="s">
        <v>23</v>
      </c>
      <c r="B15" s="230"/>
      <c r="C15" s="230"/>
      <c r="D15" s="231"/>
      <c r="E15" s="273">
        <v>103000</v>
      </c>
      <c r="F15" s="273">
        <v>12000</v>
      </c>
      <c r="G15" s="273">
        <v>25000</v>
      </c>
      <c r="H15" s="273">
        <v>3000</v>
      </c>
      <c r="I15" s="273">
        <v>19000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0</v>
      </c>
      <c r="F17" s="273">
        <v>0</v>
      </c>
      <c r="G17" s="273">
        <v>7260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0</v>
      </c>
      <c r="F18" s="273">
        <v>0</v>
      </c>
      <c r="G18" s="273">
        <v>35000</v>
      </c>
      <c r="H18" s="273">
        <v>114000</v>
      </c>
      <c r="I18" s="273">
        <v>55000</v>
      </c>
    </row>
    <row r="19" spans="1:9" ht="30" customHeight="1">
      <c r="A19" s="232" t="s">
        <v>25</v>
      </c>
      <c r="B19" s="233"/>
      <c r="C19" s="233"/>
      <c r="D19" s="234"/>
      <c r="E19" s="273">
        <v>433713.77</v>
      </c>
      <c r="F19" s="273">
        <v>206900</v>
      </c>
      <c r="G19" s="273">
        <v>392700</v>
      </c>
      <c r="H19" s="273">
        <v>460500</v>
      </c>
      <c r="I19" s="273">
        <v>1410500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0</v>
      </c>
      <c r="F21" s="273">
        <v>0</v>
      </c>
      <c r="G21" s="273">
        <v>0</v>
      </c>
      <c r="H21" s="273">
        <v>15000</v>
      </c>
      <c r="I21" s="273">
        <v>175000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Stoumont</v>
      </c>
      <c r="F1" s="165"/>
      <c r="G1" s="165"/>
      <c r="H1" s="165"/>
      <c r="I1" s="98" t="str">
        <f>Coordonnées!$U$1</f>
        <v>Code INS</v>
      </c>
      <c r="J1" s="135">
        <f>Coordonnées!$V$1</f>
        <v>63075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7" t="s">
        <v>72</v>
      </c>
      <c r="F5" s="248"/>
      <c r="G5" s="248"/>
      <c r="H5" s="248"/>
      <c r="I5" s="248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1413039.38</v>
      </c>
      <c r="F8" s="273">
        <v>3128569.61</v>
      </c>
      <c r="G8" s="273">
        <v>1656160.55</v>
      </c>
      <c r="H8" s="273">
        <v>2863362.58</v>
      </c>
      <c r="I8" s="273">
        <v>3107636.12</v>
      </c>
    </row>
    <row r="9" spans="1:10" ht="30" customHeight="1">
      <c r="A9" s="229" t="s">
        <v>18</v>
      </c>
      <c r="B9" s="230"/>
      <c r="C9" s="230"/>
      <c r="D9" s="231"/>
      <c r="E9" s="273">
        <v>242500</v>
      </c>
      <c r="F9" s="273">
        <v>317794</v>
      </c>
      <c r="G9" s="273">
        <v>781587.19</v>
      </c>
      <c r="H9" s="273">
        <v>572000</v>
      </c>
      <c r="I9" s="273">
        <v>206825.06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671034.69999999995</v>
      </c>
      <c r="F11" s="273">
        <v>1318751.99</v>
      </c>
      <c r="G11" s="273">
        <v>1302848.25</v>
      </c>
      <c r="H11" s="273">
        <v>1414274.54</v>
      </c>
      <c r="I11" s="273">
        <v>862486.26</v>
      </c>
    </row>
    <row r="12" spans="1:10" ht="30" customHeight="1">
      <c r="A12" s="229" t="s">
        <v>28</v>
      </c>
      <c r="B12" s="230"/>
      <c r="C12" s="230"/>
      <c r="D12" s="231"/>
      <c r="E12" s="273">
        <v>0</v>
      </c>
      <c r="F12" s="273">
        <v>0</v>
      </c>
      <c r="G12" s="273">
        <v>0</v>
      </c>
      <c r="H12" s="273">
        <v>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0</v>
      </c>
      <c r="H13" s="273">
        <v>100000</v>
      </c>
      <c r="I13" s="273">
        <v>180000</v>
      </c>
    </row>
    <row r="14" spans="1:10" ht="30" customHeight="1">
      <c r="A14" s="229" t="s">
        <v>22</v>
      </c>
      <c r="B14" s="230"/>
      <c r="C14" s="230"/>
      <c r="D14" s="231"/>
      <c r="E14" s="273">
        <v>0</v>
      </c>
      <c r="F14" s="273">
        <v>21600</v>
      </c>
      <c r="G14" s="273">
        <v>147228</v>
      </c>
      <c r="H14" s="273">
        <v>0</v>
      </c>
      <c r="I14" s="273">
        <v>70400</v>
      </c>
    </row>
    <row r="15" spans="1:10" ht="30" customHeight="1">
      <c r="A15" s="229" t="s">
        <v>23</v>
      </c>
      <c r="B15" s="230"/>
      <c r="C15" s="230"/>
      <c r="D15" s="231"/>
      <c r="E15" s="273">
        <v>108600</v>
      </c>
      <c r="F15" s="273">
        <v>100467.69</v>
      </c>
      <c r="G15" s="273">
        <v>8600</v>
      </c>
      <c r="H15" s="273">
        <v>3000</v>
      </c>
      <c r="I15" s="273">
        <v>0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0</v>
      </c>
      <c r="F17" s="273">
        <v>0</v>
      </c>
      <c r="G17" s="273">
        <v>7260</v>
      </c>
      <c r="H17" s="273">
        <v>3617.9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0</v>
      </c>
      <c r="F18" s="273">
        <v>0</v>
      </c>
      <c r="G18" s="273">
        <v>0</v>
      </c>
      <c r="H18" s="273">
        <v>0</v>
      </c>
      <c r="I18" s="273">
        <v>0</v>
      </c>
    </row>
    <row r="19" spans="1:9" ht="30" customHeight="1">
      <c r="A19" s="232" t="s">
        <v>25</v>
      </c>
      <c r="B19" s="233"/>
      <c r="C19" s="233"/>
      <c r="D19" s="234"/>
      <c r="E19" s="273">
        <v>356913.93</v>
      </c>
      <c r="F19" s="273">
        <v>326511.84999999998</v>
      </c>
      <c r="G19" s="273">
        <v>368031.52</v>
      </c>
      <c r="H19" s="273">
        <v>73516</v>
      </c>
      <c r="I19" s="273">
        <v>567244.80000000005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0</v>
      </c>
      <c r="F21" s="273">
        <v>0</v>
      </c>
      <c r="G21" s="273">
        <v>0</v>
      </c>
      <c r="H21" s="273">
        <v>0</v>
      </c>
      <c r="I21" s="273">
        <v>95000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Stoumont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7"/>
      <c r="W1" s="125"/>
      <c r="X1" s="98" t="str">
        <f>Coordonnées!$U$1</f>
        <v>Code INS</v>
      </c>
      <c r="Y1" s="135">
        <f>Coordonnées!$V$1</f>
        <v>63075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8"/>
      <c r="W2" s="126"/>
      <c r="X2" s="99" t="str">
        <f>Coordonnées!$U$2</f>
        <v>Exercice:</v>
      </c>
      <c r="Y2" s="136">
        <f>Coordonnées!$V$2</f>
        <v>2025</v>
      </c>
    </row>
    <row r="3" spans="1: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899999999999999" customHeight="1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899999999999999" customHeight="1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899999999999999" customHeight="1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899999999999999" customHeight="1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899999999999999" customHeight="1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899999999999999" customHeight="1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899999999999999" customHeight="1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899999999999999" customHeight="1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899999999999999" customHeight="1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899999999999999" customHeight="1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899999999999999" customHeight="1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899999999999999" customHeight="1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899999999999999" customHeight="1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899999999999999" customHeight="1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899999999999999" customHeight="1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899999999999999" customHeight="1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899999999999999" customHeight="1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899999999999999" customHeight="1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899999999999999" customHeight="1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899999999999999" customHeight="1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899999999999999" customHeight="1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899999999999999" customHeight="1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899999999999999" customHeight="1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899999999999999" customHeight="1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899999999999999" customHeight="1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899999999999999" customHeight="1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899999999999999" customHeight="1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899999999999999" customHeight="1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899999999999999" customHeight="1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899999999999999" customHeight="1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899999999999999" customHeight="1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899999999999999" customHeight="1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899999999999999" customHeight="1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899999999999999" customHeight="1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899999999999999" customHeight="1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899999999999999" customHeight="1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899999999999999" customHeight="1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899999999999999" customHeight="1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899999999999999" customHeight="1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899999999999999" customHeight="1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899999999999999" customHeight="1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899999999999999" customHeight="1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61" t="str">
        <f>Coordonnées!A1</f>
        <v>Synthèse du Budget</v>
      </c>
      <c r="B1" s="162"/>
      <c r="C1" s="162"/>
      <c r="D1" s="162"/>
      <c r="E1" s="162"/>
      <c r="F1" s="162"/>
      <c r="G1" s="165" t="str">
        <f>Coordonnées!G1</f>
        <v>Administration communale de Stoumont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5"/>
      <c r="W1" s="125"/>
      <c r="X1" s="98" t="str">
        <f>Coordonnées!$U$1</f>
        <v>Code INS</v>
      </c>
      <c r="Y1" s="135">
        <f>Coordonnées!$V$1</f>
        <v>63075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6"/>
      <c r="W2" s="126"/>
      <c r="X2" s="99" t="str">
        <f>Coordonnées!$U$2</f>
        <v>Exercice:</v>
      </c>
      <c r="Y2" s="136">
        <f>Coordonnées!$V$2</f>
        <v>2025</v>
      </c>
    </row>
    <row r="3" spans="1:25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>
      <c r="A9" s="197" t="s">
        <v>49</v>
      </c>
      <c r="B9" s="197"/>
      <c r="C9" s="197"/>
      <c r="D9" s="197"/>
      <c r="E9" s="197"/>
      <c r="F9" s="250" t="s">
        <v>50</v>
      </c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</row>
    <row r="10" spans="1:25" ht="49.9" customHeight="1">
      <c r="A10" s="197" t="s">
        <v>29</v>
      </c>
      <c r="B10" s="197"/>
      <c r="C10" s="197"/>
      <c r="D10" s="197"/>
      <c r="E10" s="197"/>
      <c r="F10" s="249" t="s">
        <v>51</v>
      </c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</row>
    <row r="11" spans="1:25" ht="49.9" customHeight="1">
      <c r="A11" s="197" t="s">
        <v>52</v>
      </c>
      <c r="B11" s="197"/>
      <c r="C11" s="197"/>
      <c r="D11" s="197"/>
      <c r="E11" s="197"/>
      <c r="F11" s="249" t="s">
        <v>53</v>
      </c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</row>
    <row r="12" spans="1:25" ht="49.9" customHeight="1">
      <c r="A12" s="197" t="s">
        <v>54</v>
      </c>
      <c r="B12" s="197"/>
      <c r="C12" s="197"/>
      <c r="D12" s="197"/>
      <c r="E12" s="197"/>
      <c r="F12" s="249" t="s">
        <v>74</v>
      </c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</row>
    <row r="13" spans="1:25" ht="49.9" customHeight="1">
      <c r="A13" s="197" t="s">
        <v>55</v>
      </c>
      <c r="B13" s="197"/>
      <c r="C13" s="197"/>
      <c r="D13" s="197"/>
      <c r="E13" s="197"/>
      <c r="F13" s="249" t="s">
        <v>56</v>
      </c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</row>
    <row r="14" spans="1:25" ht="49.9" customHeight="1">
      <c r="A14" s="197" t="s">
        <v>57</v>
      </c>
      <c r="B14" s="197"/>
      <c r="C14" s="197"/>
      <c r="D14" s="197"/>
      <c r="E14" s="197"/>
      <c r="F14" s="249" t="s">
        <v>75</v>
      </c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</row>
    <row r="15" spans="1:25" ht="52.15" customHeight="1">
      <c r="A15" s="197" t="s">
        <v>58</v>
      </c>
      <c r="B15" s="197"/>
      <c r="C15" s="197"/>
      <c r="D15" s="197"/>
      <c r="E15" s="197"/>
      <c r="F15" s="249" t="s">
        <v>59</v>
      </c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</row>
    <row r="16" spans="1:25" ht="49.9" customHeight="1">
      <c r="A16" s="249" t="s">
        <v>60</v>
      </c>
      <c r="B16" s="249"/>
      <c r="C16" s="249"/>
      <c r="D16" s="249"/>
      <c r="E16" s="249"/>
      <c r="F16" s="249" t="s">
        <v>61</v>
      </c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</row>
    <row r="17" spans="1:23" ht="49.9" customHeight="1">
      <c r="A17" s="197" t="s">
        <v>62</v>
      </c>
      <c r="B17" s="197"/>
      <c r="C17" s="197"/>
      <c r="D17" s="197"/>
      <c r="E17" s="197"/>
      <c r="F17" s="249" t="s">
        <v>76</v>
      </c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</row>
    <row r="18" spans="1:23" ht="49.9" customHeight="1">
      <c r="A18" s="197" t="s">
        <v>63</v>
      </c>
      <c r="B18" s="197"/>
      <c r="C18" s="197"/>
      <c r="D18" s="197"/>
      <c r="E18" s="197"/>
      <c r="F18" s="249" t="s">
        <v>64</v>
      </c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</row>
    <row r="19" spans="1:23" s="38" customFormat="1" ht="16.899999999999999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Jordan Halin</cp:lastModifiedBy>
  <cp:lastPrinted>2024-12-03T14:33:46Z</cp:lastPrinted>
  <dcterms:created xsi:type="dcterms:W3CDTF">2006-02-10T09:03:57Z</dcterms:created>
  <dcterms:modified xsi:type="dcterms:W3CDTF">2026-09-10T08:40:04Z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