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Troch\Downloads\Courses cyc\"/>
    </mc:Choice>
  </mc:AlternateContent>
  <xr:revisionPtr revIDLastSave="0" documentId="8_{C7EE5F4A-8CD1-4E60-BC74-6E41B6563C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CT 2026 CHAUDFONTAI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5" i="1" l="1"/>
  <c r="F175" i="1" s="1"/>
  <c r="D173" i="1"/>
  <c r="F173" i="1" s="1"/>
  <c r="D170" i="1"/>
  <c r="F170" i="1" s="1"/>
  <c r="F169" i="1"/>
  <c r="D169" i="1"/>
  <c r="E169" i="1" s="1"/>
  <c r="E168" i="1"/>
  <c r="D168" i="1"/>
  <c r="F168" i="1" s="1"/>
  <c r="D166" i="1"/>
  <c r="F166" i="1" s="1"/>
  <c r="D164" i="1"/>
  <c r="F164" i="1" s="1"/>
  <c r="D162" i="1"/>
  <c r="F162" i="1" s="1"/>
  <c r="F161" i="1"/>
  <c r="D161" i="1"/>
  <c r="E161" i="1" s="1"/>
  <c r="D159" i="1"/>
  <c r="F159" i="1" s="1"/>
  <c r="D157" i="1"/>
  <c r="F157" i="1" s="1"/>
  <c r="F156" i="1"/>
  <c r="D156" i="1"/>
  <c r="E156" i="1" s="1"/>
  <c r="D154" i="1"/>
  <c r="F154" i="1" s="1"/>
  <c r="D150" i="1"/>
  <c r="F150" i="1" s="1"/>
  <c r="F149" i="1"/>
  <c r="D149" i="1"/>
  <c r="E149" i="1" s="1"/>
  <c r="D147" i="1"/>
  <c r="F147" i="1" s="1"/>
  <c r="F146" i="1"/>
  <c r="D146" i="1"/>
  <c r="E146" i="1" s="1"/>
  <c r="D144" i="1"/>
  <c r="F144" i="1" s="1"/>
  <c r="F143" i="1"/>
  <c r="D143" i="1"/>
  <c r="E143" i="1" s="1"/>
  <c r="F142" i="1"/>
  <c r="E142" i="1"/>
  <c r="D142" i="1"/>
  <c r="D140" i="1"/>
  <c r="F140" i="1" s="1"/>
  <c r="F139" i="1"/>
  <c r="D139" i="1"/>
  <c r="E139" i="1" s="1"/>
  <c r="F138" i="1"/>
  <c r="E138" i="1"/>
  <c r="D138" i="1"/>
  <c r="D136" i="1"/>
  <c r="F136" i="1" s="1"/>
  <c r="D134" i="1"/>
  <c r="F134" i="1" s="1"/>
  <c r="F133" i="1"/>
  <c r="D133" i="1"/>
  <c r="E133" i="1" s="1"/>
  <c r="D130" i="1"/>
  <c r="F130" i="1" s="1"/>
  <c r="D128" i="1"/>
  <c r="F128" i="1" s="1"/>
  <c r="D125" i="1"/>
  <c r="F125" i="1" s="1"/>
  <c r="F124" i="1"/>
  <c r="D124" i="1"/>
  <c r="E124" i="1" s="1"/>
  <c r="E123" i="1"/>
  <c r="D123" i="1"/>
  <c r="F123" i="1" s="1"/>
  <c r="D122" i="1"/>
  <c r="F122" i="1" s="1"/>
  <c r="D120" i="1"/>
  <c r="F120" i="1" s="1"/>
  <c r="D116" i="1"/>
  <c r="F116" i="1" s="1"/>
  <c r="D114" i="1"/>
  <c r="F114" i="1" s="1"/>
  <c r="F113" i="1"/>
  <c r="D113" i="1"/>
  <c r="E113" i="1" s="1"/>
  <c r="D107" i="1"/>
  <c r="F107" i="1" s="1"/>
  <c r="D104" i="1"/>
  <c r="F104" i="1" s="1"/>
  <c r="F103" i="1"/>
  <c r="D103" i="1"/>
  <c r="E103" i="1" s="1"/>
  <c r="D100" i="1"/>
  <c r="F100" i="1" s="1"/>
  <c r="D96" i="1"/>
  <c r="F96" i="1" s="1"/>
  <c r="F95" i="1"/>
  <c r="D95" i="1"/>
  <c r="E95" i="1" s="1"/>
  <c r="D93" i="1"/>
  <c r="F93" i="1" s="1"/>
  <c r="F92" i="1"/>
  <c r="D92" i="1"/>
  <c r="E92" i="1" s="1"/>
  <c r="F91" i="1"/>
  <c r="E91" i="1"/>
  <c r="D91" i="1"/>
  <c r="D89" i="1"/>
  <c r="F89" i="1" s="1"/>
  <c r="F88" i="1"/>
  <c r="D88" i="1"/>
  <c r="E88" i="1" s="1"/>
  <c r="F87" i="1"/>
  <c r="E87" i="1"/>
  <c r="D87" i="1"/>
  <c r="D85" i="1"/>
  <c r="F85" i="1" s="1"/>
  <c r="F84" i="1"/>
  <c r="D84" i="1"/>
  <c r="E84" i="1" s="1"/>
  <c r="D82" i="1"/>
  <c r="F82" i="1" s="1"/>
  <c r="D80" i="1"/>
  <c r="F80" i="1" s="1"/>
  <c r="D78" i="1"/>
  <c r="F78" i="1" s="1"/>
  <c r="F77" i="1"/>
  <c r="D77" i="1"/>
  <c r="E77" i="1" s="1"/>
  <c r="E76" i="1"/>
  <c r="D76" i="1"/>
  <c r="F76" i="1" s="1"/>
  <c r="D74" i="1"/>
  <c r="F74" i="1" s="1"/>
  <c r="D72" i="1"/>
  <c r="F72" i="1" s="1"/>
  <c r="F71" i="1"/>
  <c r="D71" i="1"/>
  <c r="E71" i="1" s="1"/>
  <c r="F70" i="1"/>
  <c r="E70" i="1"/>
  <c r="D70" i="1"/>
  <c r="D67" i="1"/>
  <c r="F67" i="1" s="1"/>
  <c r="D65" i="1"/>
  <c r="F65" i="1" s="1"/>
  <c r="F64" i="1"/>
  <c r="D64" i="1"/>
  <c r="E64" i="1" s="1"/>
  <c r="D62" i="1"/>
  <c r="F62" i="1" s="1"/>
  <c r="D57" i="1"/>
  <c r="F57" i="1" s="1"/>
  <c r="F56" i="1"/>
  <c r="D56" i="1"/>
  <c r="E56" i="1" s="1"/>
  <c r="F55" i="1"/>
  <c r="E55" i="1"/>
  <c r="D55" i="1"/>
  <c r="D53" i="1"/>
  <c r="F53" i="1" s="1"/>
  <c r="D51" i="1"/>
  <c r="F51" i="1" s="1"/>
  <c r="F50" i="1"/>
  <c r="D50" i="1"/>
  <c r="E50" i="1" s="1"/>
  <c r="D48" i="1"/>
  <c r="F48" i="1" s="1"/>
  <c r="D46" i="1"/>
  <c r="F46" i="1" s="1"/>
  <c r="F45" i="1"/>
  <c r="D45" i="1"/>
  <c r="E45" i="1" s="1"/>
  <c r="D43" i="1"/>
  <c r="F43" i="1" s="1"/>
  <c r="D41" i="1"/>
  <c r="F41" i="1" s="1"/>
  <c r="F40" i="1"/>
  <c r="D40" i="1"/>
  <c r="E40" i="1" s="1"/>
  <c r="E39" i="1"/>
  <c r="D39" i="1"/>
  <c r="F39" i="1" s="1"/>
  <c r="D35" i="1"/>
  <c r="F35" i="1" s="1"/>
  <c r="D33" i="1"/>
  <c r="F33" i="1" s="1"/>
  <c r="F32" i="1"/>
  <c r="D32" i="1"/>
  <c r="E32" i="1" s="1"/>
  <c r="E31" i="1"/>
  <c r="D31" i="1"/>
  <c r="F31" i="1" s="1"/>
  <c r="D29" i="1"/>
  <c r="F29" i="1" s="1"/>
  <c r="D27" i="1"/>
  <c r="F27" i="1" s="1"/>
  <c r="D22" i="1"/>
  <c r="F22" i="1" s="1"/>
  <c r="F21" i="1"/>
  <c r="D21" i="1"/>
  <c r="E21" i="1" s="1"/>
  <c r="E20" i="1"/>
  <c r="D20" i="1"/>
  <c r="F20" i="1" s="1"/>
  <c r="D17" i="1"/>
  <c r="F17" i="1" s="1"/>
  <c r="D16" i="1"/>
  <c r="F16" i="1" s="1"/>
  <c r="F14" i="1"/>
  <c r="E14" i="1"/>
  <c r="D14" i="1"/>
  <c r="F13" i="1"/>
  <c r="E13" i="1"/>
  <c r="E175" i="1" l="1"/>
  <c r="E173" i="1"/>
  <c r="E170" i="1"/>
  <c r="E166" i="1"/>
  <c r="E164" i="1"/>
  <c r="E162" i="1"/>
  <c r="E159" i="1"/>
  <c r="E157" i="1"/>
  <c r="E154" i="1"/>
  <c r="E150" i="1"/>
  <c r="E147" i="1"/>
  <c r="E144" i="1"/>
  <c r="E140" i="1"/>
  <c r="E136" i="1"/>
  <c r="E134" i="1"/>
  <c r="E130" i="1"/>
  <c r="E128" i="1"/>
  <c r="E122" i="1"/>
  <c r="E125" i="1"/>
  <c r="E120" i="1"/>
  <c r="E116" i="1"/>
  <c r="E114" i="1"/>
  <c r="E107" i="1"/>
  <c r="E104" i="1"/>
  <c r="E100" i="1"/>
  <c r="E96" i="1"/>
  <c r="E93" i="1"/>
  <c r="E89" i="1"/>
  <c r="E85" i="1"/>
  <c r="E82" i="1"/>
  <c r="E80" i="1"/>
  <c r="E78" i="1"/>
  <c r="E74" i="1"/>
  <c r="E72" i="1"/>
  <c r="E67" i="1"/>
  <c r="E65" i="1"/>
  <c r="E62" i="1"/>
  <c r="E57" i="1"/>
  <c r="E53" i="1"/>
  <c r="E51" i="1"/>
  <c r="E48" i="1"/>
  <c r="E46" i="1"/>
  <c r="E43" i="1"/>
  <c r="E41" i="1"/>
  <c r="E35" i="1"/>
  <c r="E33" i="1"/>
  <c r="E29" i="1"/>
  <c r="E27" i="1"/>
  <c r="E22" i="1"/>
  <c r="E16" i="1"/>
  <c r="E17" i="1"/>
  <c r="D13" i="1" l="1"/>
</calcChain>
</file>

<file path=xl/sharedStrings.xml><?xml version="1.0" encoding="utf-8"?>
<sst xmlns="http://schemas.openxmlformats.org/spreadsheetml/2006/main" count="227" uniqueCount="150">
  <si>
    <t>Km fait</t>
  </si>
  <si>
    <t>Km à faire</t>
  </si>
  <si>
    <t>42 Km/h</t>
  </si>
  <si>
    <t>PROVINCE DE LIEGE</t>
  </si>
  <si>
    <t>ARRIVEE</t>
  </si>
  <si>
    <t>PROVINCE CYCLING TOUR 2026</t>
  </si>
  <si>
    <t>45 Km/h</t>
  </si>
  <si>
    <r>
      <t xml:space="preserve">rétrécissement/dos d'âne </t>
    </r>
    <r>
      <rPr>
        <sz val="12"/>
        <color rgb="FFFF0000"/>
        <rFont val="Times New Roman"/>
        <family val="1"/>
      </rPr>
      <t>⚠⚠⚠</t>
    </r>
  </si>
  <si>
    <t>vendredi 10 juillet 2026</t>
  </si>
  <si>
    <t>CHAUDFONTAINE</t>
  </si>
  <si>
    <t>Ninane</t>
  </si>
  <si>
    <t>Hall Omnisport, rue de Loignerie, à droite rue du Centre, à droite route de Beaufays,</t>
  </si>
  <si>
    <t>rond-point suivre à droite rue de Ninane, à gauche rue de Walthine, rue de l'Abattoir,</t>
  </si>
  <si>
    <t>carrefour tout droit rue Monchamps, rond-point tout droit, à gauche N62 rue de Louveigné</t>
  </si>
  <si>
    <r>
      <rPr>
        <b/>
        <i/>
        <u/>
        <sz val="12"/>
        <rFont val="Times New Roman"/>
        <family val="1"/>
      </rPr>
      <t>DEPART OFFICIEL</t>
    </r>
    <r>
      <rPr>
        <sz val="12"/>
        <rFont val="Times New Roman"/>
        <family val="1"/>
      </rPr>
      <t>(croisement N62 rue de Louveigné/clos de Gobry sur la droite)</t>
    </r>
  </si>
  <si>
    <t>SPRIMONT</t>
  </si>
  <si>
    <t>Gomzé-Andoumont :</t>
  </si>
  <si>
    <t>N62 Thier des Forges</t>
  </si>
  <si>
    <t>Louveigné</t>
  </si>
  <si>
    <r>
      <t>rond point à droite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>N666 Rue de Remouchamps</t>
    </r>
  </si>
  <si>
    <r>
      <rPr>
        <sz val="12"/>
        <rFont val="Times New Roman"/>
        <family val="1"/>
      </rPr>
      <t>feu tout droit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>N666 Rue de Remouchamps</t>
    </r>
  </si>
  <si>
    <t>N62 rue du Pérréon</t>
  </si>
  <si>
    <t>AYWAILLE</t>
  </si>
  <si>
    <t>Deigné</t>
  </si>
  <si>
    <t>N666 Fond de Deigné</t>
  </si>
  <si>
    <t>N666</t>
  </si>
  <si>
    <t>Remouchamps</t>
  </si>
  <si>
    <r>
      <t xml:space="preserve">N666 Rue de Louveigné, terre-plein central </t>
    </r>
    <r>
      <rPr>
        <sz val="11"/>
        <color rgb="FFFF0000"/>
        <rFont val="Times New Roman"/>
        <family val="1"/>
      </rPr>
      <t>⚠⚠⚠</t>
    </r>
  </si>
  <si>
    <t>à gauche N633 Avenue de la Résistance</t>
  </si>
  <si>
    <t>N633 Rue de Trois Ponts</t>
  </si>
  <si>
    <t>Nonceveux</t>
  </si>
  <si>
    <t>Sedoz</t>
  </si>
  <si>
    <t>N633</t>
  </si>
  <si>
    <t>Quareux</t>
  </si>
  <si>
    <t>N633 Sedoz</t>
  </si>
  <si>
    <r>
      <t xml:space="preserve">SPRINT 1 </t>
    </r>
    <r>
      <rPr>
        <sz val="11"/>
        <rFont val="Times New Roman"/>
        <family val="1"/>
      </rPr>
      <t>(au camping Olympia)</t>
    </r>
  </si>
  <si>
    <t>STOUMONT</t>
  </si>
  <si>
    <t>N633 Gare de Stoumont</t>
  </si>
  <si>
    <t>N633 Route de l'Amblève</t>
  </si>
  <si>
    <t>Targnon</t>
  </si>
  <si>
    <t>Stoumont</t>
  </si>
  <si>
    <r>
      <t xml:space="preserve">N633 Route de l'Amblève ilot central </t>
    </r>
    <r>
      <rPr>
        <sz val="11"/>
        <color rgb="FFFF0000"/>
        <rFont val="Times New Roman"/>
        <family val="1"/>
      </rPr>
      <t>⚠⚠⚠</t>
    </r>
  </si>
  <si>
    <t>CÔTE DE STOUMONT - GPM 1</t>
  </si>
  <si>
    <r>
      <t xml:space="preserve">PIED DE CÔTE </t>
    </r>
    <r>
      <rPr>
        <sz val="12"/>
        <rFont val="Times New Roman"/>
        <family val="1"/>
      </rPr>
      <t>(croisement N633/N645)</t>
    </r>
  </si>
  <si>
    <r>
      <t xml:space="preserve">SOMMET DE CÔTE </t>
    </r>
    <r>
      <rPr>
        <sz val="12"/>
        <rFont val="Times New Roman"/>
        <family val="1"/>
      </rPr>
      <t>(à l'église de Stoumont, panneau 30 barré)</t>
    </r>
  </si>
  <si>
    <t>La Gleize</t>
  </si>
  <si>
    <t>à droite rue de l'Eglise direct° Rahier</t>
  </si>
  <si>
    <t>Froidcour</t>
  </si>
  <si>
    <t>Cheneux</t>
  </si>
  <si>
    <r>
      <t xml:space="preserve">PIED DE CÔTE </t>
    </r>
    <r>
      <rPr>
        <sz val="12"/>
        <rFont val="Times New Roman"/>
        <family val="1"/>
      </rPr>
      <t>(passage pont de l'Amblève)</t>
    </r>
  </si>
  <si>
    <r>
      <t xml:space="preserve">chicanes en sortie de Cheneux </t>
    </r>
    <r>
      <rPr>
        <sz val="12"/>
        <color rgb="FFFF0000"/>
        <rFont val="Times New Roman"/>
        <family val="1"/>
      </rPr>
      <t>⚠⚠⚠</t>
    </r>
  </si>
  <si>
    <t>Rahier</t>
  </si>
  <si>
    <t>CÔTE DE RAHIER - GPM 2</t>
  </si>
  <si>
    <t>rahier centre tout droit direct° Chevron</t>
  </si>
  <si>
    <r>
      <t xml:space="preserve">SOMMET DE CÔTE </t>
    </r>
    <r>
      <rPr>
        <sz val="12"/>
        <rFont val="Times New Roman"/>
        <family val="1"/>
      </rPr>
      <t>(avant carrefour tout droit direct° Chevron)</t>
    </r>
  </si>
  <si>
    <r>
      <t xml:space="preserve">plots + chicanes en sortie de Rahier </t>
    </r>
    <r>
      <rPr>
        <sz val="12"/>
        <color rgb="FFFF0000"/>
        <rFont val="Times New Roman"/>
        <family val="1"/>
      </rPr>
      <t>⚠⚠⚠</t>
    </r>
  </si>
  <si>
    <t>Froidville</t>
  </si>
  <si>
    <t>à droite N66 rue de Huy direct° E25</t>
  </si>
  <si>
    <t>à droite N645 La Lienne direct° Stoumont</t>
  </si>
  <si>
    <t>Les Forges</t>
  </si>
  <si>
    <t>N645</t>
  </si>
  <si>
    <t xml:space="preserve">Moulin de Rahier </t>
  </si>
  <si>
    <t>à droite direct° Rahier</t>
  </si>
  <si>
    <t>CÔTE DE MOULIN DE RAHIER - GPM 3</t>
  </si>
  <si>
    <r>
      <t xml:space="preserve">PIED DE CÔTE </t>
    </r>
    <r>
      <rPr>
        <sz val="12"/>
        <rFont val="Times New Roman"/>
        <family val="1"/>
      </rPr>
      <t>(dès le tourne à droite)</t>
    </r>
  </si>
  <si>
    <t>à gauche</t>
  </si>
  <si>
    <t>Meuville</t>
  </si>
  <si>
    <r>
      <t xml:space="preserve">SOMMET DE CÔTE </t>
    </r>
    <r>
      <rPr>
        <sz val="12"/>
        <rFont val="Times New Roman"/>
        <family val="1"/>
      </rPr>
      <t>(chemin sur la droite, panneau "charmille")</t>
    </r>
  </si>
  <si>
    <t>Xhierfomont</t>
  </si>
  <si>
    <r>
      <t xml:space="preserve">descente </t>
    </r>
    <r>
      <rPr>
        <sz val="12"/>
        <color rgb="FFFF0000"/>
        <rFont val="Times New Roman"/>
        <family val="1"/>
      </rPr>
      <t>⚠⚠⚠</t>
    </r>
  </si>
  <si>
    <t>à droite N645 La Lienne direct° Remouchamps</t>
  </si>
  <si>
    <t>à gauche N633 Gare de Stoumont direct° Remouchamps</t>
  </si>
  <si>
    <r>
      <t xml:space="preserve">SPRINT 2 </t>
    </r>
    <r>
      <rPr>
        <sz val="11"/>
        <rFont val="Times New Roman"/>
        <family val="1"/>
      </rPr>
      <t>(au camping Olympia)</t>
    </r>
  </si>
  <si>
    <t>tout droit avenue Marcellin la Garde</t>
  </si>
  <si>
    <r>
      <t xml:space="preserve">à droite N666 rue de Louveigné, terre plein central </t>
    </r>
    <r>
      <rPr>
        <sz val="11"/>
        <color rgb="FFFF0000"/>
        <rFont val="Times New Roman"/>
        <family val="1"/>
      </rPr>
      <t>⚠⚠⚠</t>
    </r>
  </si>
  <si>
    <r>
      <t xml:space="preserve">PIED DE CÔTE </t>
    </r>
    <r>
      <rPr>
        <sz val="11"/>
        <rFont val="Times New Roman"/>
        <family val="1"/>
      </rPr>
      <t>(dès le tourne à gauche rue de Louveigné)</t>
    </r>
  </si>
  <si>
    <r>
      <rPr>
        <b/>
        <sz val="11"/>
        <rFont val="Times New Roman"/>
        <family val="1"/>
      </rPr>
      <t xml:space="preserve">SOMMET DE CÔTE </t>
    </r>
    <r>
      <rPr>
        <sz val="11"/>
        <rFont val="Times New Roman"/>
        <family val="1"/>
      </rPr>
      <t>(au panneau céder le passage 150m à droite)</t>
    </r>
  </si>
  <si>
    <t>feu tout droit N666 rue de Remouchamps</t>
  </si>
  <si>
    <t>CÔTE DE DEIGNE - GPM 4</t>
  </si>
  <si>
    <t>rond-point N62 rue du Pérréon direct° Liège</t>
  </si>
  <si>
    <t>Stinval</t>
  </si>
  <si>
    <t>N62 rue de Liège</t>
  </si>
  <si>
    <t>à droite N673 rue Rys de Mosbeux direct° Trooz</t>
  </si>
  <si>
    <t>TROOZ</t>
  </si>
  <si>
    <t>N673</t>
  </si>
  <si>
    <t>à gauche N61 rue de Verviers direct° Trooz</t>
  </si>
  <si>
    <t>Trooz</t>
  </si>
  <si>
    <r>
      <t xml:space="preserve">terre plein central </t>
    </r>
    <r>
      <rPr>
        <sz val="12"/>
        <color rgb="FFFF0000"/>
        <rFont val="Times New Roman"/>
        <family val="1"/>
      </rPr>
      <t>⚠⚠⚠</t>
    </r>
  </si>
  <si>
    <t>rond-point tout droit N61 Grand Rue</t>
  </si>
  <si>
    <r>
      <t xml:space="preserve">terre plein central sortie rond-point </t>
    </r>
    <r>
      <rPr>
        <sz val="12"/>
        <color rgb="FFFF0000"/>
        <rFont val="Times New Roman"/>
        <family val="1"/>
      </rPr>
      <t>⚠⚠⚠</t>
    </r>
  </si>
  <si>
    <t>N61 avenue de la Rochette</t>
  </si>
  <si>
    <t>N61 avenue des Thermes</t>
  </si>
  <si>
    <t>à gauche rue Fond du Cris direct° Ninane</t>
  </si>
  <si>
    <r>
      <t xml:space="preserve">PIED DE CÔTE </t>
    </r>
    <r>
      <rPr>
        <sz val="11"/>
        <rFont val="Times New Roman"/>
        <family val="1"/>
      </rPr>
      <t>(dès le tourne à gauche)</t>
    </r>
  </si>
  <si>
    <t>CÔTE DE FOND DU CRIS - GPM 5</t>
  </si>
  <si>
    <r>
      <rPr>
        <b/>
        <sz val="11"/>
        <rFont val="Times New Roman"/>
        <family val="1"/>
      </rPr>
      <t xml:space="preserve">SOMMET DE CÔTE </t>
    </r>
    <r>
      <rPr>
        <sz val="11"/>
        <rFont val="Times New Roman"/>
        <family val="1"/>
      </rPr>
      <t>(avant tourne droite, panneau droite obligatoire)</t>
    </r>
  </si>
  <si>
    <t>à droite rue de P'tits Ouhès</t>
  </si>
  <si>
    <t>à gauche rue de Loignerie</t>
  </si>
  <si>
    <t>à droite rue du centre</t>
  </si>
  <si>
    <t>à droite route de Beaufays direct° Beaufays</t>
  </si>
  <si>
    <t>rond-point suivre à droite rue de Ninane</t>
  </si>
  <si>
    <t>à gauche rue de Walthine</t>
  </si>
  <si>
    <t>rue de l'Abattoir</t>
  </si>
  <si>
    <t>carrefour tout droit rue Monchamps</t>
  </si>
  <si>
    <t>rond-point tout droit</t>
  </si>
  <si>
    <t>à gauche N62 rue de Louveigné</t>
  </si>
  <si>
    <r>
      <t xml:space="preserve">à gauche N673 rue Rys de Mosbeux direct° Trooz </t>
    </r>
    <r>
      <rPr>
        <sz val="12"/>
        <color rgb="FFFF0000"/>
        <rFont val="Times New Roman"/>
        <family val="1"/>
      </rPr>
      <t>⚠⚠⚠</t>
    </r>
  </si>
  <si>
    <t>OLNE</t>
  </si>
  <si>
    <t>N61</t>
  </si>
  <si>
    <t>Nessonvaux</t>
  </si>
  <si>
    <r>
      <t xml:space="preserve">SPRINT 3 </t>
    </r>
    <r>
      <rPr>
        <sz val="11"/>
        <rFont val="Times New Roman"/>
        <family val="1"/>
      </rPr>
      <t>(à hauteur du pont de la Vesdre)</t>
    </r>
  </si>
  <si>
    <t>à droite N61 rue de Verviers en direct° de Nessonvaux</t>
  </si>
  <si>
    <t xml:space="preserve">Fraipont </t>
  </si>
  <si>
    <t>à gauche N604 rue Général de Gaule</t>
  </si>
  <si>
    <t>CÔTE DE OLNE - GPM 6</t>
  </si>
  <si>
    <t>N604 rue Large</t>
  </si>
  <si>
    <t>N604 rue Vaux</t>
  </si>
  <si>
    <t>N604 au Chaudfour</t>
  </si>
  <si>
    <t>à gauche Fosses Berger direct° Ayeneux</t>
  </si>
  <si>
    <r>
      <rPr>
        <b/>
        <sz val="11"/>
        <rFont val="Times New Roman"/>
        <family val="1"/>
      </rPr>
      <t xml:space="preserve">SOMMET DE CÔTE </t>
    </r>
    <r>
      <rPr>
        <sz val="11"/>
        <rFont val="Times New Roman"/>
        <family val="1"/>
      </rPr>
      <t>(avant le rond-point, arrêt de bus sur la gauche)</t>
    </r>
  </si>
  <si>
    <t>rond-point à gauche route de la Croix Renard</t>
  </si>
  <si>
    <r>
      <t xml:space="preserve">2 rétrècissements sur 200m </t>
    </r>
    <r>
      <rPr>
        <sz val="12"/>
        <color rgb="FFFF0000"/>
        <rFont val="Times New Roman"/>
        <family val="1"/>
      </rPr>
      <t>⚠⚠⚠</t>
    </r>
  </si>
  <si>
    <t>à droite route de Forêt direct° Forêt Village</t>
  </si>
  <si>
    <t>Forêt</t>
  </si>
  <si>
    <t>rue Forêt Village</t>
  </si>
  <si>
    <t>suivre à gauche (à la place du village)</t>
  </si>
  <si>
    <t>rue de Forêt</t>
  </si>
  <si>
    <t>à droite N61 rue Grand rue en direct° de Chaudfontaine</t>
  </si>
  <si>
    <t>1 CIRCUIT LOCAL (16,8 km)</t>
  </si>
  <si>
    <t>à gauche Voie des Chars</t>
  </si>
  <si>
    <t>LA VOIE DES CHARS - GPM 8</t>
  </si>
  <si>
    <t>à gauche rue du Centre</t>
  </si>
  <si>
    <t>version 19/03/2026</t>
  </si>
  <si>
    <t>LA VOIE DES CHARS - GPM 7</t>
  </si>
  <si>
    <t>2ème étape : CHAUDFONTAINE 137 km</t>
  </si>
  <si>
    <r>
      <rPr>
        <b/>
        <i/>
        <u/>
        <sz val="12"/>
        <rFont val="Times New Roman"/>
        <family val="1"/>
      </rPr>
      <t>DEPART OFFICIEUX</t>
    </r>
    <r>
      <rPr>
        <b/>
        <sz val="12"/>
        <rFont val="Times New Roman"/>
        <family val="1"/>
      </rPr>
      <t xml:space="preserve"> (3,5km)</t>
    </r>
  </si>
  <si>
    <t>croisement N62/N674</t>
  </si>
  <si>
    <t>croisement N62/N673</t>
  </si>
  <si>
    <t>croisementN63/N645</t>
  </si>
  <si>
    <r>
      <t>RAVITO/ZONE COLLECTE</t>
    </r>
    <r>
      <rPr>
        <sz val="12"/>
        <rFont val="Times New Roman"/>
        <family val="1"/>
      </rPr>
      <t>(après l'ilot central)</t>
    </r>
  </si>
  <si>
    <r>
      <t>RAVITO/ZONE COLLECTE</t>
    </r>
    <r>
      <rPr>
        <sz val="12"/>
        <rFont val="Times New Roman"/>
        <family val="1"/>
      </rPr>
      <t>(bâtiment "gare" sur la gauche)</t>
    </r>
  </si>
  <si>
    <t>croisement N61/N673</t>
  </si>
  <si>
    <r>
      <t xml:space="preserve">RAVITO/ZONE COLLECTE </t>
    </r>
    <r>
      <rPr>
        <i/>
        <sz val="12"/>
        <rFont val="Times New Roman"/>
        <family val="1"/>
      </rPr>
      <t>(dès tourne à droite)</t>
    </r>
  </si>
  <si>
    <r>
      <t xml:space="preserve">3 rétrècissements </t>
    </r>
    <r>
      <rPr>
        <sz val="12"/>
        <color rgb="FFFF0000"/>
        <rFont val="Times New Roman"/>
        <family val="1"/>
      </rPr>
      <t>⚠⚠⚠</t>
    </r>
  </si>
  <si>
    <r>
      <t xml:space="preserve">7 terres plein successifs sur 1,6 km </t>
    </r>
    <r>
      <rPr>
        <sz val="12"/>
        <color rgb="FFFF0000"/>
        <rFont val="Times New Roman"/>
        <family val="1"/>
      </rPr>
      <t>⚠⚠⚠</t>
    </r>
  </si>
  <si>
    <r>
      <t>à gauche Voie des Chars (changement flèche TD/</t>
    </r>
    <r>
      <rPr>
        <b/>
        <sz val="12"/>
        <rFont val="Times New Roman"/>
        <family val="1"/>
      </rPr>
      <t>G)</t>
    </r>
  </si>
  <si>
    <r>
      <t>(changement flèche TD/</t>
    </r>
    <r>
      <rPr>
        <b/>
        <sz val="12"/>
        <rFont val="Times New Roman"/>
        <family val="1"/>
      </rPr>
      <t>G</t>
    </r>
    <r>
      <rPr>
        <sz val="12"/>
        <rFont val="Times New Roman"/>
        <family val="1"/>
      </rPr>
      <t>)</t>
    </r>
  </si>
  <si>
    <r>
      <rPr>
        <b/>
        <sz val="11"/>
        <rFont val="Times New Roman"/>
        <family val="1"/>
      </rPr>
      <t xml:space="preserve">SOMMET DE CÔTE </t>
    </r>
    <r>
      <rPr>
        <sz val="11"/>
        <rFont val="Times New Roman"/>
        <family val="1"/>
      </rPr>
      <t>(avant tourne droit, panneau 30 barré)</t>
    </r>
  </si>
  <si>
    <r>
      <t>(changement flèche TD/</t>
    </r>
    <r>
      <rPr>
        <b/>
        <sz val="12"/>
        <rFont val="Times New Roman"/>
        <family val="1"/>
      </rPr>
      <t>D</t>
    </r>
    <r>
      <rPr>
        <sz val="12"/>
        <rFont val="Times New Roman"/>
        <family val="1"/>
      </rPr>
      <t>)</t>
    </r>
  </si>
  <si>
    <r>
      <t>(changement flèche D/</t>
    </r>
    <r>
      <rPr>
        <b/>
        <sz val="12"/>
        <rFont val="Times New Roman"/>
        <family val="1"/>
      </rPr>
      <t>G</t>
    </r>
    <r>
      <rPr>
        <sz val="12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</si>
</sst>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C]d\-mmm\-yy"/>
    <numFmt numFmtId="165" formatCode="h:mm:ss"/>
    <numFmt numFmtId="166" formatCode="h&quot; h &quot;mm;@"/>
  </numFmts>
  <fonts count="32" x14ac:knownFonts="1">
    <font>
      <sz val="10"/>
      <color theme="1"/>
      <name val="Verdana"/>
      <family val="2"/>
    </font>
    <font>
      <i/>
      <sz val="10"/>
      <color rgb="FF7F7F7F"/>
      <name val="Verdana"/>
      <family val="2"/>
    </font>
    <font>
      <sz val="11"/>
      <name val="Times New Roman"/>
      <family val="1"/>
      <charset val="1"/>
    </font>
    <font>
      <sz val="10"/>
      <name val="Times New Roman"/>
      <family val="1"/>
      <charset val="1"/>
    </font>
    <font>
      <sz val="11"/>
      <name val="Arial"/>
      <family val="2"/>
      <charset val="1"/>
    </font>
    <font>
      <sz val="10"/>
      <name val="Arial"/>
      <family val="2"/>
    </font>
    <font>
      <b/>
      <u/>
      <sz val="20"/>
      <name val="Times New Roman"/>
      <family val="1"/>
    </font>
    <font>
      <sz val="18"/>
      <name val="Arial"/>
      <family val="2"/>
      <charset val="1"/>
    </font>
    <font>
      <b/>
      <sz val="10"/>
      <name val="Times New Roman"/>
      <family val="1"/>
      <charset val="1"/>
    </font>
    <font>
      <b/>
      <u/>
      <sz val="12"/>
      <name val="Times New Roman"/>
      <family val="1"/>
      <charset val="1"/>
    </font>
    <font>
      <b/>
      <sz val="12"/>
      <name val="Times New Roman"/>
      <family val="1"/>
    </font>
    <font>
      <b/>
      <i/>
      <u/>
      <sz val="12"/>
      <name val="Times New Roman"/>
      <family val="1"/>
    </font>
    <font>
      <sz val="12"/>
      <name val="Times New Roman"/>
      <family val="1"/>
      <charset val="1"/>
    </font>
    <font>
      <b/>
      <u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color rgb="FFFF0000"/>
      <name val="Times New Roman"/>
      <family val="1"/>
    </font>
    <font>
      <b/>
      <u/>
      <sz val="12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i/>
      <sz val="12"/>
      <color rgb="FF00B050"/>
      <name val="Times New Roman"/>
      <family val="1"/>
    </font>
    <font>
      <b/>
      <sz val="13"/>
      <color rgb="FFFF0000"/>
      <name val="Times New Roman"/>
      <family val="1"/>
      <charset val="1"/>
    </font>
    <font>
      <b/>
      <sz val="11"/>
      <name val="Times New Roman"/>
      <family val="1"/>
    </font>
    <font>
      <b/>
      <u/>
      <sz val="13"/>
      <name val="Times New Roman"/>
      <family val="1"/>
      <charset val="1"/>
    </font>
    <font>
      <b/>
      <i/>
      <sz val="11"/>
      <name val="Times New Roman"/>
      <family val="1"/>
    </font>
    <font>
      <b/>
      <i/>
      <sz val="15"/>
      <name val="Times New Roman"/>
      <family val="1"/>
      <charset val="1"/>
    </font>
    <font>
      <b/>
      <i/>
      <sz val="16"/>
      <name val="Times New Roman"/>
      <family val="1"/>
    </font>
    <font>
      <b/>
      <sz val="18"/>
      <name val="Times New Roman"/>
      <family val="1"/>
    </font>
    <font>
      <sz val="11"/>
      <color rgb="FFFF0000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vertical="center"/>
    </xf>
    <xf numFmtId="0" fontId="4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2" fillId="0" borderId="3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12" fillId="0" borderId="0" xfId="0" applyFont="1"/>
    <xf numFmtId="0" fontId="2" fillId="0" borderId="0" xfId="0" applyFont="1" applyAlignment="1">
      <alignment horizontal="center"/>
    </xf>
    <xf numFmtId="0" fontId="13" fillId="0" borderId="0" xfId="0" applyFont="1"/>
    <xf numFmtId="0" fontId="2" fillId="0" borderId="4" xfId="0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7" fillId="0" borderId="0" xfId="0" applyFont="1"/>
    <xf numFmtId="0" fontId="2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4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25" fillId="0" borderId="0" xfId="0" applyFont="1"/>
    <xf numFmtId="166" fontId="2" fillId="0" borderId="0" xfId="0" applyNumberFormat="1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9" fillId="0" borderId="0" xfId="0" applyFont="1"/>
    <xf numFmtId="166" fontId="2" fillId="0" borderId="4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18" fillId="0" borderId="0" xfId="0" applyFont="1"/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20" fillId="0" borderId="0" xfId="0" applyFont="1"/>
    <xf numFmtId="0" fontId="2" fillId="0" borderId="0" xfId="0" applyFont="1" applyAlignment="1">
      <alignment horizontal="left"/>
    </xf>
    <xf numFmtId="0" fontId="18" fillId="0" borderId="0" xfId="0" applyFont="1" applyAlignment="1">
      <alignment vertical="top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left" vertical="top"/>
    </xf>
    <xf numFmtId="0" fontId="20" fillId="0" borderId="5" xfId="0" applyFont="1" applyBorder="1" applyAlignment="1">
      <alignment horizontal="left" vertical="top"/>
    </xf>
    <xf numFmtId="0" fontId="22" fillId="0" borderId="0" xfId="0" applyFont="1" applyAlignment="1">
      <alignment horizontal="center"/>
    </xf>
    <xf numFmtId="0" fontId="6" fillId="0" borderId="0" xfId="2" applyFont="1" applyAlignment="1">
      <alignment horizontal="center"/>
    </xf>
    <xf numFmtId="0" fontId="28" fillId="0" borderId="0" xfId="2" applyFont="1" applyAlignment="1">
      <alignment horizontal="center"/>
    </xf>
    <xf numFmtId="0" fontId="29" fillId="0" borderId="0" xfId="2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23" fillId="0" borderId="0" xfId="1" applyFont="1" applyFill="1" applyAlignment="1">
      <alignment horizontal="left"/>
    </xf>
    <xf numFmtId="0" fontId="23" fillId="0" borderId="5" xfId="1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20" fillId="0" borderId="5" xfId="0" applyFont="1" applyBorder="1" applyAlignment="1">
      <alignment horizontal="left"/>
    </xf>
  </cellXfs>
  <cellStyles count="3">
    <cellStyle name="Normal" xfId="0" builtinId="0"/>
    <cellStyle name="Normal 2" xfId="2" xr:uid="{00000000-0005-0000-0000-000001000000}"/>
    <cellStyle name="Texte explicatif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3"/>
  <sheetViews>
    <sheetView tabSelected="1" zoomScaleNormal="100" workbookViewId="0"/>
  </sheetViews>
  <sheetFormatPr baseColWidth="10" defaultRowHeight="13.8" x14ac:dyDescent="0.25"/>
  <cols>
    <col min="1" max="1" width="25.6328125" style="1" customWidth="1"/>
    <col min="2" max="2" width="53.7265625" style="1" customWidth="1"/>
    <col min="3" max="6" width="7.6328125" style="2" customWidth="1"/>
    <col min="7" max="255" width="11" style="4"/>
    <col min="256" max="256" width="18.26953125" style="4" customWidth="1"/>
    <col min="257" max="257" width="52" style="4" customWidth="1"/>
    <col min="258" max="258" width="6" style="4" customWidth="1"/>
    <col min="259" max="259" width="7.90625" style="4" customWidth="1"/>
    <col min="260" max="262" width="7.26953125" style="4" customWidth="1"/>
    <col min="263" max="511" width="11" style="4"/>
    <col min="512" max="512" width="18.26953125" style="4" customWidth="1"/>
    <col min="513" max="513" width="52" style="4" customWidth="1"/>
    <col min="514" max="514" width="6" style="4" customWidth="1"/>
    <col min="515" max="515" width="7.90625" style="4" customWidth="1"/>
    <col min="516" max="518" width="7.26953125" style="4" customWidth="1"/>
    <col min="519" max="767" width="11" style="4"/>
    <col min="768" max="768" width="18.26953125" style="4" customWidth="1"/>
    <col min="769" max="769" width="52" style="4" customWidth="1"/>
    <col min="770" max="770" width="6" style="4" customWidth="1"/>
    <col min="771" max="771" width="7.90625" style="4" customWidth="1"/>
    <col min="772" max="774" width="7.26953125" style="4" customWidth="1"/>
    <col min="775" max="1023" width="11" style="4"/>
    <col min="1024" max="1024" width="18.26953125" style="4" customWidth="1"/>
    <col min="1025" max="1025" width="52" style="4" customWidth="1"/>
    <col min="1026" max="1026" width="6" style="4" customWidth="1"/>
    <col min="1027" max="1027" width="7.90625" style="4" customWidth="1"/>
    <col min="1028" max="1030" width="7.26953125" style="4" customWidth="1"/>
    <col min="1031" max="1279" width="11" style="4"/>
    <col min="1280" max="1280" width="18.26953125" style="4" customWidth="1"/>
    <col min="1281" max="1281" width="52" style="4" customWidth="1"/>
    <col min="1282" max="1282" width="6" style="4" customWidth="1"/>
    <col min="1283" max="1283" width="7.90625" style="4" customWidth="1"/>
    <col min="1284" max="1286" width="7.26953125" style="4" customWidth="1"/>
    <col min="1287" max="1535" width="11" style="4"/>
    <col min="1536" max="1536" width="18.26953125" style="4" customWidth="1"/>
    <col min="1537" max="1537" width="52" style="4" customWidth="1"/>
    <col min="1538" max="1538" width="6" style="4" customWidth="1"/>
    <col min="1539" max="1539" width="7.90625" style="4" customWidth="1"/>
    <col min="1540" max="1542" width="7.26953125" style="4" customWidth="1"/>
    <col min="1543" max="1791" width="11" style="4"/>
    <col min="1792" max="1792" width="18.26953125" style="4" customWidth="1"/>
    <col min="1793" max="1793" width="52" style="4" customWidth="1"/>
    <col min="1794" max="1794" width="6" style="4" customWidth="1"/>
    <col min="1795" max="1795" width="7.90625" style="4" customWidth="1"/>
    <col min="1796" max="1798" width="7.26953125" style="4" customWidth="1"/>
    <col min="1799" max="2047" width="11" style="4"/>
    <col min="2048" max="2048" width="18.26953125" style="4" customWidth="1"/>
    <col min="2049" max="2049" width="52" style="4" customWidth="1"/>
    <col min="2050" max="2050" width="6" style="4" customWidth="1"/>
    <col min="2051" max="2051" width="7.90625" style="4" customWidth="1"/>
    <col min="2052" max="2054" width="7.26953125" style="4" customWidth="1"/>
    <col min="2055" max="2303" width="11" style="4"/>
    <col min="2304" max="2304" width="18.26953125" style="4" customWidth="1"/>
    <col min="2305" max="2305" width="52" style="4" customWidth="1"/>
    <col min="2306" max="2306" width="6" style="4" customWidth="1"/>
    <col min="2307" max="2307" width="7.90625" style="4" customWidth="1"/>
    <col min="2308" max="2310" width="7.26953125" style="4" customWidth="1"/>
    <col min="2311" max="2559" width="11" style="4"/>
    <col min="2560" max="2560" width="18.26953125" style="4" customWidth="1"/>
    <col min="2561" max="2561" width="52" style="4" customWidth="1"/>
    <col min="2562" max="2562" width="6" style="4" customWidth="1"/>
    <col min="2563" max="2563" width="7.90625" style="4" customWidth="1"/>
    <col min="2564" max="2566" width="7.26953125" style="4" customWidth="1"/>
    <col min="2567" max="2815" width="11" style="4"/>
    <col min="2816" max="2816" width="18.26953125" style="4" customWidth="1"/>
    <col min="2817" max="2817" width="52" style="4" customWidth="1"/>
    <col min="2818" max="2818" width="6" style="4" customWidth="1"/>
    <col min="2819" max="2819" width="7.90625" style="4" customWidth="1"/>
    <col min="2820" max="2822" width="7.26953125" style="4" customWidth="1"/>
    <col min="2823" max="3071" width="11" style="4"/>
    <col min="3072" max="3072" width="18.26953125" style="4" customWidth="1"/>
    <col min="3073" max="3073" width="52" style="4" customWidth="1"/>
    <col min="3074" max="3074" width="6" style="4" customWidth="1"/>
    <col min="3075" max="3075" width="7.90625" style="4" customWidth="1"/>
    <col min="3076" max="3078" width="7.26953125" style="4" customWidth="1"/>
    <col min="3079" max="3327" width="11" style="4"/>
    <col min="3328" max="3328" width="18.26953125" style="4" customWidth="1"/>
    <col min="3329" max="3329" width="52" style="4" customWidth="1"/>
    <col min="3330" max="3330" width="6" style="4" customWidth="1"/>
    <col min="3331" max="3331" width="7.90625" style="4" customWidth="1"/>
    <col min="3332" max="3334" width="7.26953125" style="4" customWidth="1"/>
    <col min="3335" max="3583" width="11" style="4"/>
    <col min="3584" max="3584" width="18.26953125" style="4" customWidth="1"/>
    <col min="3585" max="3585" width="52" style="4" customWidth="1"/>
    <col min="3586" max="3586" width="6" style="4" customWidth="1"/>
    <col min="3587" max="3587" width="7.90625" style="4" customWidth="1"/>
    <col min="3588" max="3590" width="7.26953125" style="4" customWidth="1"/>
    <col min="3591" max="3839" width="11" style="4"/>
    <col min="3840" max="3840" width="18.26953125" style="4" customWidth="1"/>
    <col min="3841" max="3841" width="52" style="4" customWidth="1"/>
    <col min="3842" max="3842" width="6" style="4" customWidth="1"/>
    <col min="3843" max="3843" width="7.90625" style="4" customWidth="1"/>
    <col min="3844" max="3846" width="7.26953125" style="4" customWidth="1"/>
    <col min="3847" max="4095" width="11" style="4"/>
    <col min="4096" max="4096" width="18.26953125" style="4" customWidth="1"/>
    <col min="4097" max="4097" width="52" style="4" customWidth="1"/>
    <col min="4098" max="4098" width="6" style="4" customWidth="1"/>
    <col min="4099" max="4099" width="7.90625" style="4" customWidth="1"/>
    <col min="4100" max="4102" width="7.26953125" style="4" customWidth="1"/>
    <col min="4103" max="4351" width="11" style="4"/>
    <col min="4352" max="4352" width="18.26953125" style="4" customWidth="1"/>
    <col min="4353" max="4353" width="52" style="4" customWidth="1"/>
    <col min="4354" max="4354" width="6" style="4" customWidth="1"/>
    <col min="4355" max="4355" width="7.90625" style="4" customWidth="1"/>
    <col min="4356" max="4358" width="7.26953125" style="4" customWidth="1"/>
    <col min="4359" max="4607" width="11" style="4"/>
    <col min="4608" max="4608" width="18.26953125" style="4" customWidth="1"/>
    <col min="4609" max="4609" width="52" style="4" customWidth="1"/>
    <col min="4610" max="4610" width="6" style="4" customWidth="1"/>
    <col min="4611" max="4611" width="7.90625" style="4" customWidth="1"/>
    <col min="4612" max="4614" width="7.26953125" style="4" customWidth="1"/>
    <col min="4615" max="4863" width="11" style="4"/>
    <col min="4864" max="4864" width="18.26953125" style="4" customWidth="1"/>
    <col min="4865" max="4865" width="52" style="4" customWidth="1"/>
    <col min="4866" max="4866" width="6" style="4" customWidth="1"/>
    <col min="4867" max="4867" width="7.90625" style="4" customWidth="1"/>
    <col min="4868" max="4870" width="7.26953125" style="4" customWidth="1"/>
    <col min="4871" max="5119" width="11" style="4"/>
    <col min="5120" max="5120" width="18.26953125" style="4" customWidth="1"/>
    <col min="5121" max="5121" width="52" style="4" customWidth="1"/>
    <col min="5122" max="5122" width="6" style="4" customWidth="1"/>
    <col min="5123" max="5123" width="7.90625" style="4" customWidth="1"/>
    <col min="5124" max="5126" width="7.26953125" style="4" customWidth="1"/>
    <col min="5127" max="5375" width="11" style="4"/>
    <col min="5376" max="5376" width="18.26953125" style="4" customWidth="1"/>
    <col min="5377" max="5377" width="52" style="4" customWidth="1"/>
    <col min="5378" max="5378" width="6" style="4" customWidth="1"/>
    <col min="5379" max="5379" width="7.90625" style="4" customWidth="1"/>
    <col min="5380" max="5382" width="7.26953125" style="4" customWidth="1"/>
    <col min="5383" max="5631" width="11" style="4"/>
    <col min="5632" max="5632" width="18.26953125" style="4" customWidth="1"/>
    <col min="5633" max="5633" width="52" style="4" customWidth="1"/>
    <col min="5634" max="5634" width="6" style="4" customWidth="1"/>
    <col min="5635" max="5635" width="7.90625" style="4" customWidth="1"/>
    <col min="5636" max="5638" width="7.26953125" style="4" customWidth="1"/>
    <col min="5639" max="5887" width="11" style="4"/>
    <col min="5888" max="5888" width="18.26953125" style="4" customWidth="1"/>
    <col min="5889" max="5889" width="52" style="4" customWidth="1"/>
    <col min="5890" max="5890" width="6" style="4" customWidth="1"/>
    <col min="5891" max="5891" width="7.90625" style="4" customWidth="1"/>
    <col min="5892" max="5894" width="7.26953125" style="4" customWidth="1"/>
    <col min="5895" max="6143" width="11" style="4"/>
    <col min="6144" max="6144" width="18.26953125" style="4" customWidth="1"/>
    <col min="6145" max="6145" width="52" style="4" customWidth="1"/>
    <col min="6146" max="6146" width="6" style="4" customWidth="1"/>
    <col min="6147" max="6147" width="7.90625" style="4" customWidth="1"/>
    <col min="6148" max="6150" width="7.26953125" style="4" customWidth="1"/>
    <col min="6151" max="6399" width="11" style="4"/>
    <col min="6400" max="6400" width="18.26953125" style="4" customWidth="1"/>
    <col min="6401" max="6401" width="52" style="4" customWidth="1"/>
    <col min="6402" max="6402" width="6" style="4" customWidth="1"/>
    <col min="6403" max="6403" width="7.90625" style="4" customWidth="1"/>
    <col min="6404" max="6406" width="7.26953125" style="4" customWidth="1"/>
    <col min="6407" max="6655" width="11" style="4"/>
    <col min="6656" max="6656" width="18.26953125" style="4" customWidth="1"/>
    <col min="6657" max="6657" width="52" style="4" customWidth="1"/>
    <col min="6658" max="6658" width="6" style="4" customWidth="1"/>
    <col min="6659" max="6659" width="7.90625" style="4" customWidth="1"/>
    <col min="6660" max="6662" width="7.26953125" style="4" customWidth="1"/>
    <col min="6663" max="6911" width="11" style="4"/>
    <col min="6912" max="6912" width="18.26953125" style="4" customWidth="1"/>
    <col min="6913" max="6913" width="52" style="4" customWidth="1"/>
    <col min="6914" max="6914" width="6" style="4" customWidth="1"/>
    <col min="6915" max="6915" width="7.90625" style="4" customWidth="1"/>
    <col min="6916" max="6918" width="7.26953125" style="4" customWidth="1"/>
    <col min="6919" max="7167" width="11" style="4"/>
    <col min="7168" max="7168" width="18.26953125" style="4" customWidth="1"/>
    <col min="7169" max="7169" width="52" style="4" customWidth="1"/>
    <col min="7170" max="7170" width="6" style="4" customWidth="1"/>
    <col min="7171" max="7171" width="7.90625" style="4" customWidth="1"/>
    <col min="7172" max="7174" width="7.26953125" style="4" customWidth="1"/>
    <col min="7175" max="7423" width="11" style="4"/>
    <col min="7424" max="7424" width="18.26953125" style="4" customWidth="1"/>
    <col min="7425" max="7425" width="52" style="4" customWidth="1"/>
    <col min="7426" max="7426" width="6" style="4" customWidth="1"/>
    <col min="7427" max="7427" width="7.90625" style="4" customWidth="1"/>
    <col min="7428" max="7430" width="7.26953125" style="4" customWidth="1"/>
    <col min="7431" max="7679" width="11" style="4"/>
    <col min="7680" max="7680" width="18.26953125" style="4" customWidth="1"/>
    <col min="7681" max="7681" width="52" style="4" customWidth="1"/>
    <col min="7682" max="7682" width="6" style="4" customWidth="1"/>
    <col min="7683" max="7683" width="7.90625" style="4" customWidth="1"/>
    <col min="7684" max="7686" width="7.26953125" style="4" customWidth="1"/>
    <col min="7687" max="7935" width="11" style="4"/>
    <col min="7936" max="7936" width="18.26953125" style="4" customWidth="1"/>
    <col min="7937" max="7937" width="52" style="4" customWidth="1"/>
    <col min="7938" max="7938" width="6" style="4" customWidth="1"/>
    <col min="7939" max="7939" width="7.90625" style="4" customWidth="1"/>
    <col min="7940" max="7942" width="7.26953125" style="4" customWidth="1"/>
    <col min="7943" max="8191" width="11" style="4"/>
    <col min="8192" max="8192" width="18.26953125" style="4" customWidth="1"/>
    <col min="8193" max="8193" width="52" style="4" customWidth="1"/>
    <col min="8194" max="8194" width="6" style="4" customWidth="1"/>
    <col min="8195" max="8195" width="7.90625" style="4" customWidth="1"/>
    <col min="8196" max="8198" width="7.26953125" style="4" customWidth="1"/>
    <col min="8199" max="8447" width="11" style="4"/>
    <col min="8448" max="8448" width="18.26953125" style="4" customWidth="1"/>
    <col min="8449" max="8449" width="52" style="4" customWidth="1"/>
    <col min="8450" max="8450" width="6" style="4" customWidth="1"/>
    <col min="8451" max="8451" width="7.90625" style="4" customWidth="1"/>
    <col min="8452" max="8454" width="7.26953125" style="4" customWidth="1"/>
    <col min="8455" max="8703" width="11" style="4"/>
    <col min="8704" max="8704" width="18.26953125" style="4" customWidth="1"/>
    <col min="8705" max="8705" width="52" style="4" customWidth="1"/>
    <col min="8706" max="8706" width="6" style="4" customWidth="1"/>
    <col min="8707" max="8707" width="7.90625" style="4" customWidth="1"/>
    <col min="8708" max="8710" width="7.26953125" style="4" customWidth="1"/>
    <col min="8711" max="8959" width="11" style="4"/>
    <col min="8960" max="8960" width="18.26953125" style="4" customWidth="1"/>
    <col min="8961" max="8961" width="52" style="4" customWidth="1"/>
    <col min="8962" max="8962" width="6" style="4" customWidth="1"/>
    <col min="8963" max="8963" width="7.90625" style="4" customWidth="1"/>
    <col min="8964" max="8966" width="7.26953125" style="4" customWidth="1"/>
    <col min="8967" max="9215" width="11" style="4"/>
    <col min="9216" max="9216" width="18.26953125" style="4" customWidth="1"/>
    <col min="9217" max="9217" width="52" style="4" customWidth="1"/>
    <col min="9218" max="9218" width="6" style="4" customWidth="1"/>
    <col min="9219" max="9219" width="7.90625" style="4" customWidth="1"/>
    <col min="9220" max="9222" width="7.26953125" style="4" customWidth="1"/>
    <col min="9223" max="9471" width="11" style="4"/>
    <col min="9472" max="9472" width="18.26953125" style="4" customWidth="1"/>
    <col min="9473" max="9473" width="52" style="4" customWidth="1"/>
    <col min="9474" max="9474" width="6" style="4" customWidth="1"/>
    <col min="9475" max="9475" width="7.90625" style="4" customWidth="1"/>
    <col min="9476" max="9478" width="7.26953125" style="4" customWidth="1"/>
    <col min="9479" max="9727" width="11" style="4"/>
    <col min="9728" max="9728" width="18.26953125" style="4" customWidth="1"/>
    <col min="9729" max="9729" width="52" style="4" customWidth="1"/>
    <col min="9730" max="9730" width="6" style="4" customWidth="1"/>
    <col min="9731" max="9731" width="7.90625" style="4" customWidth="1"/>
    <col min="9732" max="9734" width="7.26953125" style="4" customWidth="1"/>
    <col min="9735" max="9983" width="11" style="4"/>
    <col min="9984" max="9984" width="18.26953125" style="4" customWidth="1"/>
    <col min="9985" max="9985" width="52" style="4" customWidth="1"/>
    <col min="9986" max="9986" width="6" style="4" customWidth="1"/>
    <col min="9987" max="9987" width="7.90625" style="4" customWidth="1"/>
    <col min="9988" max="9990" width="7.26953125" style="4" customWidth="1"/>
    <col min="9991" max="10239" width="11" style="4"/>
    <col min="10240" max="10240" width="18.26953125" style="4" customWidth="1"/>
    <col min="10241" max="10241" width="52" style="4" customWidth="1"/>
    <col min="10242" max="10242" width="6" style="4" customWidth="1"/>
    <col min="10243" max="10243" width="7.90625" style="4" customWidth="1"/>
    <col min="10244" max="10246" width="7.26953125" style="4" customWidth="1"/>
    <col min="10247" max="10495" width="11" style="4"/>
    <col min="10496" max="10496" width="18.26953125" style="4" customWidth="1"/>
    <col min="10497" max="10497" width="52" style="4" customWidth="1"/>
    <col min="10498" max="10498" width="6" style="4" customWidth="1"/>
    <col min="10499" max="10499" width="7.90625" style="4" customWidth="1"/>
    <col min="10500" max="10502" width="7.26953125" style="4" customWidth="1"/>
    <col min="10503" max="10751" width="11" style="4"/>
    <col min="10752" max="10752" width="18.26953125" style="4" customWidth="1"/>
    <col min="10753" max="10753" width="52" style="4" customWidth="1"/>
    <col min="10754" max="10754" width="6" style="4" customWidth="1"/>
    <col min="10755" max="10755" width="7.90625" style="4" customWidth="1"/>
    <col min="10756" max="10758" width="7.26953125" style="4" customWidth="1"/>
    <col min="10759" max="11007" width="11" style="4"/>
    <col min="11008" max="11008" width="18.26953125" style="4" customWidth="1"/>
    <col min="11009" max="11009" width="52" style="4" customWidth="1"/>
    <col min="11010" max="11010" width="6" style="4" customWidth="1"/>
    <col min="11011" max="11011" width="7.90625" style="4" customWidth="1"/>
    <col min="11012" max="11014" width="7.26953125" style="4" customWidth="1"/>
    <col min="11015" max="11263" width="11" style="4"/>
    <col min="11264" max="11264" width="18.26953125" style="4" customWidth="1"/>
    <col min="11265" max="11265" width="52" style="4" customWidth="1"/>
    <col min="11266" max="11266" width="6" style="4" customWidth="1"/>
    <col min="11267" max="11267" width="7.90625" style="4" customWidth="1"/>
    <col min="11268" max="11270" width="7.26953125" style="4" customWidth="1"/>
    <col min="11271" max="11519" width="11" style="4"/>
    <col min="11520" max="11520" width="18.26953125" style="4" customWidth="1"/>
    <col min="11521" max="11521" width="52" style="4" customWidth="1"/>
    <col min="11522" max="11522" width="6" style="4" customWidth="1"/>
    <col min="11523" max="11523" width="7.90625" style="4" customWidth="1"/>
    <col min="11524" max="11526" width="7.26953125" style="4" customWidth="1"/>
    <col min="11527" max="11775" width="11" style="4"/>
    <col min="11776" max="11776" width="18.26953125" style="4" customWidth="1"/>
    <col min="11777" max="11777" width="52" style="4" customWidth="1"/>
    <col min="11778" max="11778" width="6" style="4" customWidth="1"/>
    <col min="11779" max="11779" width="7.90625" style="4" customWidth="1"/>
    <col min="11780" max="11782" width="7.26953125" style="4" customWidth="1"/>
    <col min="11783" max="12031" width="11" style="4"/>
    <col min="12032" max="12032" width="18.26953125" style="4" customWidth="1"/>
    <col min="12033" max="12033" width="52" style="4" customWidth="1"/>
    <col min="12034" max="12034" width="6" style="4" customWidth="1"/>
    <col min="12035" max="12035" width="7.90625" style="4" customWidth="1"/>
    <col min="12036" max="12038" width="7.26953125" style="4" customWidth="1"/>
    <col min="12039" max="12287" width="11" style="4"/>
    <col min="12288" max="12288" width="18.26953125" style="4" customWidth="1"/>
    <col min="12289" max="12289" width="52" style="4" customWidth="1"/>
    <col min="12290" max="12290" width="6" style="4" customWidth="1"/>
    <col min="12291" max="12291" width="7.90625" style="4" customWidth="1"/>
    <col min="12292" max="12294" width="7.26953125" style="4" customWidth="1"/>
    <col min="12295" max="12543" width="11" style="4"/>
    <col min="12544" max="12544" width="18.26953125" style="4" customWidth="1"/>
    <col min="12545" max="12545" width="52" style="4" customWidth="1"/>
    <col min="12546" max="12546" width="6" style="4" customWidth="1"/>
    <col min="12547" max="12547" width="7.90625" style="4" customWidth="1"/>
    <col min="12548" max="12550" width="7.26953125" style="4" customWidth="1"/>
    <col min="12551" max="12799" width="11" style="4"/>
    <col min="12800" max="12800" width="18.26953125" style="4" customWidth="1"/>
    <col min="12801" max="12801" width="52" style="4" customWidth="1"/>
    <col min="12802" max="12802" width="6" style="4" customWidth="1"/>
    <col min="12803" max="12803" width="7.90625" style="4" customWidth="1"/>
    <col min="12804" max="12806" width="7.26953125" style="4" customWidth="1"/>
    <col min="12807" max="13055" width="11" style="4"/>
    <col min="13056" max="13056" width="18.26953125" style="4" customWidth="1"/>
    <col min="13057" max="13057" width="52" style="4" customWidth="1"/>
    <col min="13058" max="13058" width="6" style="4" customWidth="1"/>
    <col min="13059" max="13059" width="7.90625" style="4" customWidth="1"/>
    <col min="13060" max="13062" width="7.26953125" style="4" customWidth="1"/>
    <col min="13063" max="13311" width="11" style="4"/>
    <col min="13312" max="13312" width="18.26953125" style="4" customWidth="1"/>
    <col min="13313" max="13313" width="52" style="4" customWidth="1"/>
    <col min="13314" max="13314" width="6" style="4" customWidth="1"/>
    <col min="13315" max="13315" width="7.90625" style="4" customWidth="1"/>
    <col min="13316" max="13318" width="7.26953125" style="4" customWidth="1"/>
    <col min="13319" max="13567" width="11" style="4"/>
    <col min="13568" max="13568" width="18.26953125" style="4" customWidth="1"/>
    <col min="13569" max="13569" width="52" style="4" customWidth="1"/>
    <col min="13570" max="13570" width="6" style="4" customWidth="1"/>
    <col min="13571" max="13571" width="7.90625" style="4" customWidth="1"/>
    <col min="13572" max="13574" width="7.26953125" style="4" customWidth="1"/>
    <col min="13575" max="13823" width="11" style="4"/>
    <col min="13824" max="13824" width="18.26953125" style="4" customWidth="1"/>
    <col min="13825" max="13825" width="52" style="4" customWidth="1"/>
    <col min="13826" max="13826" width="6" style="4" customWidth="1"/>
    <col min="13827" max="13827" width="7.90625" style="4" customWidth="1"/>
    <col min="13828" max="13830" width="7.26953125" style="4" customWidth="1"/>
    <col min="13831" max="14079" width="11" style="4"/>
    <col min="14080" max="14080" width="18.26953125" style="4" customWidth="1"/>
    <col min="14081" max="14081" width="52" style="4" customWidth="1"/>
    <col min="14082" max="14082" width="6" style="4" customWidth="1"/>
    <col min="14083" max="14083" width="7.90625" style="4" customWidth="1"/>
    <col min="14084" max="14086" width="7.26953125" style="4" customWidth="1"/>
    <col min="14087" max="14335" width="11" style="4"/>
    <col min="14336" max="14336" width="18.26953125" style="4" customWidth="1"/>
    <col min="14337" max="14337" width="52" style="4" customWidth="1"/>
    <col min="14338" max="14338" width="6" style="4" customWidth="1"/>
    <col min="14339" max="14339" width="7.90625" style="4" customWidth="1"/>
    <col min="14340" max="14342" width="7.26953125" style="4" customWidth="1"/>
    <col min="14343" max="14591" width="11" style="4"/>
    <col min="14592" max="14592" width="18.26953125" style="4" customWidth="1"/>
    <col min="14593" max="14593" width="52" style="4" customWidth="1"/>
    <col min="14594" max="14594" width="6" style="4" customWidth="1"/>
    <col min="14595" max="14595" width="7.90625" style="4" customWidth="1"/>
    <col min="14596" max="14598" width="7.26953125" style="4" customWidth="1"/>
    <col min="14599" max="14847" width="11" style="4"/>
    <col min="14848" max="14848" width="18.26953125" style="4" customWidth="1"/>
    <col min="14849" max="14849" width="52" style="4" customWidth="1"/>
    <col min="14850" max="14850" width="6" style="4" customWidth="1"/>
    <col min="14851" max="14851" width="7.90625" style="4" customWidth="1"/>
    <col min="14852" max="14854" width="7.26953125" style="4" customWidth="1"/>
    <col min="14855" max="15103" width="11" style="4"/>
    <col min="15104" max="15104" width="18.26953125" style="4" customWidth="1"/>
    <col min="15105" max="15105" width="52" style="4" customWidth="1"/>
    <col min="15106" max="15106" width="6" style="4" customWidth="1"/>
    <col min="15107" max="15107" width="7.90625" style="4" customWidth="1"/>
    <col min="15108" max="15110" width="7.26953125" style="4" customWidth="1"/>
    <col min="15111" max="15359" width="11" style="4"/>
    <col min="15360" max="15360" width="18.26953125" style="4" customWidth="1"/>
    <col min="15361" max="15361" width="52" style="4" customWidth="1"/>
    <col min="15362" max="15362" width="6" style="4" customWidth="1"/>
    <col min="15363" max="15363" width="7.90625" style="4" customWidth="1"/>
    <col min="15364" max="15366" width="7.26953125" style="4" customWidth="1"/>
    <col min="15367" max="15615" width="11" style="4"/>
    <col min="15616" max="15616" width="18.26953125" style="4" customWidth="1"/>
    <col min="15617" max="15617" width="52" style="4" customWidth="1"/>
    <col min="15618" max="15618" width="6" style="4" customWidth="1"/>
    <col min="15619" max="15619" width="7.90625" style="4" customWidth="1"/>
    <col min="15620" max="15622" width="7.26953125" style="4" customWidth="1"/>
    <col min="15623" max="15871" width="11" style="4"/>
    <col min="15872" max="15872" width="18.26953125" style="4" customWidth="1"/>
    <col min="15873" max="15873" width="52" style="4" customWidth="1"/>
    <col min="15874" max="15874" width="6" style="4" customWidth="1"/>
    <col min="15875" max="15875" width="7.90625" style="4" customWidth="1"/>
    <col min="15876" max="15878" width="7.26953125" style="4" customWidth="1"/>
    <col min="15879" max="16127" width="11" style="4"/>
    <col min="16128" max="16128" width="18.26953125" style="4" customWidth="1"/>
    <col min="16129" max="16129" width="52" style="4" customWidth="1"/>
    <col min="16130" max="16130" width="6" style="4" customWidth="1"/>
    <col min="16131" max="16131" width="7.90625" style="4" customWidth="1"/>
    <col min="16132" max="16134" width="7.26953125" style="4" customWidth="1"/>
    <col min="16135" max="16384" width="11" style="4"/>
  </cols>
  <sheetData>
    <row r="1" spans="1:6" ht="13.95" customHeight="1" x14ac:dyDescent="0.25">
      <c r="D1" s="3"/>
      <c r="E1" s="3"/>
      <c r="F1" s="28" t="s">
        <v>132</v>
      </c>
    </row>
    <row r="2" spans="1:6" s="5" customFormat="1" ht="25.2" customHeight="1" x14ac:dyDescent="0.4">
      <c r="A2" s="43" t="s">
        <v>5</v>
      </c>
      <c r="B2" s="43"/>
      <c r="C2" s="43"/>
      <c r="D2" s="43"/>
      <c r="E2" s="43"/>
      <c r="F2" s="43"/>
    </row>
    <row r="3" spans="1:6" ht="20.399999999999999" customHeight="1" x14ac:dyDescent="0.35">
      <c r="A3" s="44" t="s">
        <v>8</v>
      </c>
      <c r="B3" s="44"/>
      <c r="C3" s="44"/>
      <c r="D3" s="44"/>
      <c r="E3" s="44"/>
      <c r="F3" s="44"/>
    </row>
    <row r="4" spans="1:6" ht="20.399999999999999" customHeight="1" thickBot="1" x14ac:dyDescent="0.45">
      <c r="A4" s="45" t="s">
        <v>134</v>
      </c>
      <c r="B4" s="45"/>
      <c r="C4" s="45"/>
      <c r="D4" s="45"/>
      <c r="E4" s="45"/>
      <c r="F4" s="45"/>
    </row>
    <row r="5" spans="1:6" ht="13.5" customHeight="1" thickBot="1" x14ac:dyDescent="0.35">
      <c r="A5" s="46" t="s">
        <v>3</v>
      </c>
      <c r="B5" s="46"/>
      <c r="C5" s="6" t="s">
        <v>0</v>
      </c>
      <c r="D5" s="7" t="s">
        <v>1</v>
      </c>
      <c r="E5" s="7" t="s">
        <v>6</v>
      </c>
      <c r="F5" s="7" t="s">
        <v>2</v>
      </c>
    </row>
    <row r="6" spans="1:6" ht="13.5" customHeight="1" x14ac:dyDescent="0.35">
      <c r="A6" s="8" t="s">
        <v>9</v>
      </c>
      <c r="B6" s="9" t="s">
        <v>135</v>
      </c>
      <c r="C6" s="10"/>
      <c r="D6" s="10"/>
      <c r="E6" s="11">
        <v>0.51736111111111105</v>
      </c>
      <c r="F6" s="11">
        <v>0.51736111111111105</v>
      </c>
    </row>
    <row r="7" spans="1:6" ht="13.5" customHeight="1" x14ac:dyDescent="0.3">
      <c r="A7" s="12" t="s">
        <v>10</v>
      </c>
      <c r="B7" s="47" t="s">
        <v>11</v>
      </c>
      <c r="C7" s="47"/>
      <c r="D7" s="47"/>
      <c r="E7" s="47"/>
      <c r="F7" s="47"/>
    </row>
    <row r="8" spans="1:6" ht="13.5" customHeight="1" x14ac:dyDescent="0.3">
      <c r="A8" s="12"/>
      <c r="B8" s="47" t="s">
        <v>12</v>
      </c>
      <c r="C8" s="47"/>
      <c r="D8" s="47"/>
      <c r="E8" s="47"/>
      <c r="F8" s="47"/>
    </row>
    <row r="9" spans="1:6" ht="13.5" customHeight="1" x14ac:dyDescent="0.3">
      <c r="A9" s="12"/>
      <c r="B9" s="47" t="s">
        <v>13</v>
      </c>
      <c r="C9" s="47"/>
      <c r="D9" s="47"/>
      <c r="E9" s="47"/>
      <c r="F9" s="47"/>
    </row>
    <row r="10" spans="1:6" ht="13.5" customHeight="1" x14ac:dyDescent="0.35">
      <c r="A10" s="48" t="s">
        <v>14</v>
      </c>
      <c r="B10" s="49"/>
      <c r="C10" s="15">
        <v>0</v>
      </c>
      <c r="D10" s="15">
        <v>137</v>
      </c>
      <c r="E10" s="16">
        <v>0.52083333333333337</v>
      </c>
      <c r="F10" s="16">
        <v>0.52083333333333337</v>
      </c>
    </row>
    <row r="11" spans="1:6" ht="13.5" customHeight="1" x14ac:dyDescent="0.3">
      <c r="A11" s="8" t="s">
        <v>15</v>
      </c>
      <c r="C11" s="15"/>
      <c r="D11" s="15"/>
      <c r="E11" s="16"/>
      <c r="F11" s="16"/>
    </row>
    <row r="12" spans="1:6" ht="13.5" customHeight="1" x14ac:dyDescent="0.3">
      <c r="A12" s="17" t="s">
        <v>16</v>
      </c>
      <c r="B12" s="17" t="s">
        <v>17</v>
      </c>
      <c r="C12" s="15"/>
      <c r="D12" s="15"/>
      <c r="E12" s="16"/>
      <c r="F12" s="16"/>
    </row>
    <row r="13" spans="1:6" ht="13.5" customHeight="1" x14ac:dyDescent="0.3">
      <c r="A13" s="17"/>
      <c r="B13" s="17" t="s">
        <v>136</v>
      </c>
      <c r="C13" s="15">
        <v>1.6</v>
      </c>
      <c r="D13" s="15">
        <f>137-C13</f>
        <v>135.4</v>
      </c>
      <c r="E13" s="31">
        <f>$E$10+($D$10-$D13)/45*TIME(1,0,0)+TIME(0,0,30)</f>
        <v>0.52266203703703717</v>
      </c>
      <c r="F13" s="31">
        <f>$E$10+($D$10-$D13)/42*TIME(1,0,0)+TIME(0,0,30)</f>
        <v>0.52276785714285723</v>
      </c>
    </row>
    <row r="14" spans="1:6" ht="13.5" customHeight="1" x14ac:dyDescent="0.3">
      <c r="A14" s="17"/>
      <c r="B14" s="17" t="s">
        <v>137</v>
      </c>
      <c r="C14" s="15">
        <v>3.1</v>
      </c>
      <c r="D14" s="15">
        <f>137-C14</f>
        <v>133.9</v>
      </c>
      <c r="E14" s="31">
        <f>$E$10+($D$10-$D14)/45*TIME(1,0,0)+TIME(0,0,30)</f>
        <v>0.52405092592592606</v>
      </c>
      <c r="F14" s="31">
        <f>$E$10+($D$10-$D14)/42*TIME(1,0,0)+TIME(0,0,30)</f>
        <v>0.52425595238095246</v>
      </c>
    </row>
    <row r="15" spans="1:6" ht="13.5" customHeight="1" x14ac:dyDescent="0.3">
      <c r="A15" s="32" t="s">
        <v>18</v>
      </c>
      <c r="B15" s="17" t="s">
        <v>21</v>
      </c>
      <c r="C15" s="15"/>
      <c r="D15" s="15"/>
      <c r="E15" s="16"/>
      <c r="F15" s="16"/>
    </row>
    <row r="16" spans="1:6" ht="13.5" customHeight="1" x14ac:dyDescent="0.3">
      <c r="A16" s="30"/>
      <c r="B16" s="17" t="s">
        <v>19</v>
      </c>
      <c r="C16" s="15">
        <v>6.7</v>
      </c>
      <c r="D16" s="15">
        <f t="shared" ref="D16:D17" si="0">137-C16</f>
        <v>130.30000000000001</v>
      </c>
      <c r="E16" s="31">
        <f t="shared" ref="E16:E17" si="1">$E$10+($D$10-$D16)/45*TIME(1,0,0)+TIME(0,0,30)</f>
        <v>0.52738425925925936</v>
      </c>
      <c r="F16" s="31">
        <f t="shared" ref="F16:F17" si="2">$E$10+($D$10-$D16)/42*TIME(1,0,0)+TIME(0,0,30)</f>
        <v>0.52782738095238102</v>
      </c>
    </row>
    <row r="17" spans="1:6" ht="13.5" customHeight="1" x14ac:dyDescent="0.3">
      <c r="A17" s="30"/>
      <c r="B17" s="9" t="s">
        <v>20</v>
      </c>
      <c r="C17" s="15">
        <v>7.3</v>
      </c>
      <c r="D17" s="15">
        <f t="shared" si="0"/>
        <v>129.69999999999999</v>
      </c>
      <c r="E17" s="31">
        <f t="shared" si="1"/>
        <v>0.52793981481481489</v>
      </c>
      <c r="F17" s="31">
        <f t="shared" si="2"/>
        <v>0.52842261904761911</v>
      </c>
    </row>
    <row r="18" spans="1:6" ht="13.5" customHeight="1" x14ac:dyDescent="0.3">
      <c r="A18" s="19" t="s">
        <v>22</v>
      </c>
      <c r="B18" s="34"/>
      <c r="C18" s="15"/>
      <c r="D18" s="15"/>
      <c r="E18" s="16"/>
      <c r="F18" s="16"/>
    </row>
    <row r="19" spans="1:6" ht="13.5" customHeight="1" x14ac:dyDescent="0.3">
      <c r="A19" s="30" t="s">
        <v>23</v>
      </c>
      <c r="B19" s="33" t="s">
        <v>24</v>
      </c>
      <c r="C19" s="15"/>
      <c r="D19" s="15"/>
      <c r="E19" s="16"/>
      <c r="F19" s="16"/>
    </row>
    <row r="20" spans="1:6" ht="13.5" customHeight="1" x14ac:dyDescent="0.3">
      <c r="A20" s="30" t="s">
        <v>26</v>
      </c>
      <c r="B20" s="33" t="s">
        <v>27</v>
      </c>
      <c r="C20" s="15">
        <v>12.8</v>
      </c>
      <c r="D20" s="15">
        <f t="shared" ref="D20:D22" si="3">137-C20</f>
        <v>124.2</v>
      </c>
      <c r="E20" s="31">
        <f t="shared" ref="E20:E22" si="4">$E$10+($D$10-$D20)/45*TIME(1,0,0)+TIME(0,0,30)</f>
        <v>0.53303240740740754</v>
      </c>
      <c r="F20" s="31">
        <f t="shared" ref="F20:F22" si="5">$E$10+($D$10-$D20)/42*TIME(1,0,0)+TIME(0,0,30)</f>
        <v>0.5338789682539683</v>
      </c>
    </row>
    <row r="21" spans="1:6" ht="13.5" customHeight="1" x14ac:dyDescent="0.3">
      <c r="A21" s="30"/>
      <c r="B21" s="35" t="s">
        <v>28</v>
      </c>
      <c r="C21" s="15">
        <v>12.9</v>
      </c>
      <c r="D21" s="15">
        <f t="shared" si="3"/>
        <v>124.1</v>
      </c>
      <c r="E21" s="31">
        <f t="shared" si="4"/>
        <v>0.53312500000000007</v>
      </c>
      <c r="F21" s="31">
        <f t="shared" si="5"/>
        <v>0.53397817460317465</v>
      </c>
    </row>
    <row r="22" spans="1:6" ht="13.5" customHeight="1" x14ac:dyDescent="0.3">
      <c r="A22" s="50" t="s">
        <v>35</v>
      </c>
      <c r="B22" s="51"/>
      <c r="C22" s="15">
        <v>14.8</v>
      </c>
      <c r="D22" s="15">
        <f t="shared" si="3"/>
        <v>122.2</v>
      </c>
      <c r="E22" s="31">
        <f t="shared" si="4"/>
        <v>0.53488425925925931</v>
      </c>
      <c r="F22" s="31">
        <f t="shared" si="5"/>
        <v>0.53586309523809528</v>
      </c>
    </row>
    <row r="23" spans="1:6" ht="13.5" customHeight="1" x14ac:dyDescent="0.3">
      <c r="A23" s="17" t="s">
        <v>30</v>
      </c>
      <c r="B23" s="35" t="s">
        <v>29</v>
      </c>
      <c r="C23" s="15"/>
      <c r="D23" s="15"/>
      <c r="E23" s="16"/>
      <c r="F23" s="16"/>
    </row>
    <row r="24" spans="1:6" ht="13.5" customHeight="1" x14ac:dyDescent="0.3">
      <c r="A24" s="29" t="s">
        <v>31</v>
      </c>
      <c r="B24" s="35" t="s">
        <v>32</v>
      </c>
      <c r="C24" s="15"/>
      <c r="D24" s="15"/>
      <c r="E24" s="16"/>
      <c r="F24" s="16"/>
    </row>
    <row r="25" spans="1:6" ht="13.5" customHeight="1" x14ac:dyDescent="0.3">
      <c r="A25" s="29" t="s">
        <v>33</v>
      </c>
      <c r="B25" s="35" t="s">
        <v>34</v>
      </c>
      <c r="C25" s="15"/>
      <c r="D25" s="15"/>
      <c r="E25" s="16"/>
      <c r="F25" s="16"/>
    </row>
    <row r="26" spans="1:6" ht="13.5" customHeight="1" x14ac:dyDescent="0.3">
      <c r="A26" s="14" t="s">
        <v>36</v>
      </c>
      <c r="B26" s="33" t="s">
        <v>37</v>
      </c>
      <c r="C26" s="15"/>
      <c r="D26" s="15"/>
      <c r="E26" s="16"/>
      <c r="F26" s="16"/>
    </row>
    <row r="27" spans="1:6" ht="13.5" customHeight="1" x14ac:dyDescent="0.3">
      <c r="A27" s="14"/>
      <c r="B27" s="33" t="s">
        <v>138</v>
      </c>
      <c r="C27" s="15">
        <v>26.8</v>
      </c>
      <c r="D27" s="15">
        <f t="shared" ref="D27" si="6">137-C27</f>
        <v>110.2</v>
      </c>
      <c r="E27" s="31">
        <f t="shared" ref="E27" si="7">$E$10+($D$10-$D27)/45*TIME(1,0,0)+TIME(0,0,30)</f>
        <v>0.54599537037037049</v>
      </c>
      <c r="F27" s="31">
        <f t="shared" ref="F27" si="8">$E$10+($D$10-$D27)/42*TIME(1,0,0)+TIME(0,0,30)</f>
        <v>0.54776785714285725</v>
      </c>
    </row>
    <row r="28" spans="1:6" ht="13.5" customHeight="1" x14ac:dyDescent="0.3">
      <c r="A28" s="52" t="s">
        <v>42</v>
      </c>
      <c r="B28" s="53"/>
      <c r="C28" s="15"/>
      <c r="D28" s="15"/>
      <c r="E28" s="16"/>
      <c r="F28" s="16"/>
    </row>
    <row r="29" spans="1:6" ht="13.5" customHeight="1" x14ac:dyDescent="0.3">
      <c r="A29" s="20"/>
      <c r="B29" s="9" t="s">
        <v>43</v>
      </c>
      <c r="C29" s="15">
        <v>26.8</v>
      </c>
      <c r="D29" s="15">
        <f t="shared" ref="D29" si="9">137-C29</f>
        <v>110.2</v>
      </c>
      <c r="E29" s="31">
        <f t="shared" ref="E29" si="10">$E$10+($D$10-$D29)/45*TIME(1,0,0)+TIME(0,0,30)</f>
        <v>0.54599537037037049</v>
      </c>
      <c r="F29" s="31">
        <f t="shared" ref="F29" si="11">$E$10+($D$10-$D29)/42*TIME(1,0,0)+TIME(0,0,30)</f>
        <v>0.54776785714285725</v>
      </c>
    </row>
    <row r="30" spans="1:6" ht="13.5" customHeight="1" x14ac:dyDescent="0.3">
      <c r="A30" s="29" t="s">
        <v>39</v>
      </c>
      <c r="B30" s="33" t="s">
        <v>38</v>
      </c>
      <c r="C30" s="15"/>
      <c r="D30" s="15"/>
      <c r="E30" s="16"/>
      <c r="F30" s="16"/>
    </row>
    <row r="31" spans="1:6" ht="13.5" customHeight="1" x14ac:dyDescent="0.3">
      <c r="A31" s="29" t="s">
        <v>40</v>
      </c>
      <c r="B31" s="33" t="s">
        <v>41</v>
      </c>
      <c r="C31" s="15">
        <v>29.4</v>
      </c>
      <c r="D31" s="15">
        <f t="shared" ref="D31:D33" si="12">137-C31</f>
        <v>107.6</v>
      </c>
      <c r="E31" s="31">
        <f t="shared" ref="E31:E33" si="13">$E$10+($D$10-$D31)/45*TIME(1,0,0)+TIME(0,0,30)</f>
        <v>0.54840277777777791</v>
      </c>
      <c r="F31" s="31">
        <f t="shared" ref="F31:F33" si="14">$E$10+($D$10-$D31)/42*TIME(1,0,0)+TIME(0,0,30)</f>
        <v>0.55034722222222232</v>
      </c>
    </row>
    <row r="32" spans="1:6" ht="13.5" customHeight="1" x14ac:dyDescent="0.35">
      <c r="A32" s="42" t="s">
        <v>139</v>
      </c>
      <c r="B32" s="42"/>
      <c r="C32" s="15">
        <v>30</v>
      </c>
      <c r="D32" s="15">
        <f t="shared" si="12"/>
        <v>107</v>
      </c>
      <c r="E32" s="31">
        <f t="shared" si="13"/>
        <v>0.54895833333333344</v>
      </c>
      <c r="F32" s="31">
        <f t="shared" si="14"/>
        <v>0.55094246031746041</v>
      </c>
    </row>
    <row r="33" spans="1:6" ht="13.5" customHeight="1" x14ac:dyDescent="0.3">
      <c r="A33" s="36"/>
      <c r="B33" s="21" t="s">
        <v>44</v>
      </c>
      <c r="C33" s="15">
        <v>30.4</v>
      </c>
      <c r="D33" s="15">
        <f t="shared" si="12"/>
        <v>106.6</v>
      </c>
      <c r="E33" s="31">
        <f t="shared" si="13"/>
        <v>0.54932870370370379</v>
      </c>
      <c r="F33" s="31">
        <f t="shared" si="14"/>
        <v>0.55133928571428581</v>
      </c>
    </row>
    <row r="34" spans="1:6" ht="13.5" customHeight="1" x14ac:dyDescent="0.3">
      <c r="A34" s="32" t="s">
        <v>45</v>
      </c>
      <c r="B34" s="17" t="s">
        <v>32</v>
      </c>
      <c r="C34" s="15"/>
      <c r="D34" s="15"/>
      <c r="E34" s="16"/>
      <c r="F34" s="16"/>
    </row>
    <row r="35" spans="1:6" ht="13.5" customHeight="1" x14ac:dyDescent="0.3">
      <c r="A35" s="29"/>
      <c r="B35" s="29" t="s">
        <v>46</v>
      </c>
      <c r="C35" s="15">
        <v>33.5</v>
      </c>
      <c r="D35" s="15">
        <f t="shared" ref="D35" si="15">137-C35</f>
        <v>103.5</v>
      </c>
      <c r="E35" s="31">
        <f t="shared" ref="E35" si="16">$E$10+($D$10-$D35)/45*TIME(1,0,0)+TIME(0,0,30)</f>
        <v>0.5521990740740742</v>
      </c>
      <c r="F35" s="31">
        <f t="shared" ref="F35" si="17">$E$10+($D$10-$D35)/42*TIME(1,0,0)+TIME(0,0,30)</f>
        <v>0.55441468253968262</v>
      </c>
    </row>
    <row r="36" spans="1:6" ht="13.5" customHeight="1" x14ac:dyDescent="0.3">
      <c r="A36" s="29"/>
      <c r="B36" s="29" t="s">
        <v>47</v>
      </c>
      <c r="C36" s="15"/>
      <c r="D36" s="15"/>
      <c r="E36" s="16"/>
      <c r="F36" s="16"/>
    </row>
    <row r="37" spans="1:6" ht="13.5" customHeight="1" x14ac:dyDescent="0.3">
      <c r="A37" s="29" t="s">
        <v>48</v>
      </c>
      <c r="B37" s="29"/>
      <c r="C37" s="15"/>
      <c r="D37" s="15"/>
      <c r="E37" s="16"/>
      <c r="F37" s="16"/>
    </row>
    <row r="38" spans="1:6" ht="13.5" customHeight="1" x14ac:dyDescent="0.3">
      <c r="A38" s="52" t="s">
        <v>52</v>
      </c>
      <c r="B38" s="53"/>
      <c r="C38" s="15"/>
      <c r="D38" s="15"/>
      <c r="E38" s="16"/>
      <c r="F38" s="16"/>
    </row>
    <row r="39" spans="1:6" ht="13.5" customHeight="1" x14ac:dyDescent="0.3">
      <c r="A39" s="20"/>
      <c r="B39" s="9" t="s">
        <v>49</v>
      </c>
      <c r="C39" s="15">
        <v>36.4</v>
      </c>
      <c r="D39" s="15">
        <f t="shared" ref="D39:D41" si="18">137-C39</f>
        <v>100.6</v>
      </c>
      <c r="E39" s="31">
        <f t="shared" ref="E39:E41" si="19">$E$10+($D$10-$D39)/45*TIME(1,0,0)+TIME(0,0,30)</f>
        <v>0.55488425925925933</v>
      </c>
      <c r="F39" s="31">
        <f t="shared" ref="F39:F41" si="20">$E$10+($D$10-$D39)/42*TIME(1,0,0)+TIME(0,0,30)</f>
        <v>0.55729166666666674</v>
      </c>
    </row>
    <row r="40" spans="1:6" ht="13.5" customHeight="1" x14ac:dyDescent="0.3">
      <c r="A40" s="29"/>
      <c r="B40" s="29" t="s">
        <v>50</v>
      </c>
      <c r="C40" s="15">
        <v>37.6</v>
      </c>
      <c r="D40" s="15">
        <f t="shared" si="18"/>
        <v>99.4</v>
      </c>
      <c r="E40" s="31">
        <f t="shared" si="19"/>
        <v>0.5559953703703705</v>
      </c>
      <c r="F40" s="31">
        <f t="shared" si="20"/>
        <v>0.55848214285714293</v>
      </c>
    </row>
    <row r="41" spans="1:6" ht="13.5" customHeight="1" x14ac:dyDescent="0.3">
      <c r="A41" s="29" t="s">
        <v>51</v>
      </c>
      <c r="B41" s="21" t="s">
        <v>54</v>
      </c>
      <c r="C41" s="15">
        <v>40.799999999999997</v>
      </c>
      <c r="D41" s="15">
        <f t="shared" si="18"/>
        <v>96.2</v>
      </c>
      <c r="E41" s="31">
        <f t="shared" si="19"/>
        <v>0.55895833333333345</v>
      </c>
      <c r="F41" s="31">
        <f t="shared" si="20"/>
        <v>0.56165674603174609</v>
      </c>
    </row>
    <row r="42" spans="1:6" ht="13.5" customHeight="1" x14ac:dyDescent="0.3">
      <c r="A42" s="29"/>
      <c r="B42" s="29" t="s">
        <v>53</v>
      </c>
      <c r="C42" s="15"/>
      <c r="D42" s="15"/>
      <c r="E42" s="16"/>
      <c r="F42" s="16"/>
    </row>
    <row r="43" spans="1:6" ht="13.5" customHeight="1" x14ac:dyDescent="0.3">
      <c r="A43" s="29"/>
      <c r="B43" s="29" t="s">
        <v>55</v>
      </c>
      <c r="C43" s="15">
        <v>40.9</v>
      </c>
      <c r="D43" s="15">
        <f t="shared" ref="D43" si="21">137-C43</f>
        <v>96.1</v>
      </c>
      <c r="E43" s="31">
        <f t="shared" ref="E43" si="22">$E$10+($D$10-$D43)/45*TIME(1,0,0)+TIME(0,0,30)</f>
        <v>0.55905092592592598</v>
      </c>
      <c r="F43" s="31">
        <f t="shared" ref="F43" si="23">$E$10+($D$10-$D43)/42*TIME(1,0,0)+TIME(0,0,30)</f>
        <v>0.56175595238095244</v>
      </c>
    </row>
    <row r="44" spans="1:6" ht="13.5" customHeight="1" x14ac:dyDescent="0.3">
      <c r="A44" s="17" t="s">
        <v>56</v>
      </c>
      <c r="B44" s="37"/>
      <c r="C44" s="15"/>
      <c r="D44" s="15"/>
      <c r="E44" s="16"/>
      <c r="F44" s="16"/>
    </row>
    <row r="45" spans="1:6" ht="13.5" customHeight="1" x14ac:dyDescent="0.3">
      <c r="A45" s="17"/>
      <c r="B45" s="37" t="s">
        <v>57</v>
      </c>
      <c r="C45" s="15">
        <v>43.3</v>
      </c>
      <c r="D45" s="15">
        <f t="shared" ref="D45:D46" si="24">137-C45</f>
        <v>93.7</v>
      </c>
      <c r="E45" s="31">
        <f t="shared" ref="E45:E46" si="25">$E$10+($D$10-$D45)/45*TIME(1,0,0)+TIME(0,0,30)</f>
        <v>0.56127314814814822</v>
      </c>
      <c r="F45" s="31">
        <f t="shared" ref="F45:F46" si="26">$E$10+($D$10-$D45)/42*TIME(1,0,0)+TIME(0,0,30)</f>
        <v>0.56413690476190481</v>
      </c>
    </row>
    <row r="46" spans="1:6" ht="13.5" customHeight="1" x14ac:dyDescent="0.3">
      <c r="A46" s="17"/>
      <c r="B46" s="37" t="s">
        <v>58</v>
      </c>
      <c r="C46" s="15">
        <v>46.1</v>
      </c>
      <c r="D46" s="15">
        <f t="shared" si="24"/>
        <v>90.9</v>
      </c>
      <c r="E46" s="31">
        <f t="shared" si="25"/>
        <v>0.56386574074074081</v>
      </c>
      <c r="F46" s="31">
        <f t="shared" si="26"/>
        <v>0.56691468253968258</v>
      </c>
    </row>
    <row r="47" spans="1:6" ht="13.5" customHeight="1" x14ac:dyDescent="0.3">
      <c r="A47" s="17" t="s">
        <v>59</v>
      </c>
      <c r="B47" s="37" t="s">
        <v>60</v>
      </c>
      <c r="C47" s="15"/>
      <c r="D47" s="15"/>
      <c r="E47" s="16"/>
      <c r="F47" s="16"/>
    </row>
    <row r="48" spans="1:6" ht="13.5" customHeight="1" x14ac:dyDescent="0.3">
      <c r="A48" s="17" t="s">
        <v>61</v>
      </c>
      <c r="B48" s="37" t="s">
        <v>62</v>
      </c>
      <c r="C48" s="15">
        <v>50</v>
      </c>
      <c r="D48" s="15">
        <f t="shared" ref="D48" si="27">137-C48</f>
        <v>87</v>
      </c>
      <c r="E48" s="31">
        <f t="shared" ref="E48" si="28">$E$10+($D$10-$D48)/45*TIME(1,0,0)+TIME(0,0,30)</f>
        <v>0.56747685185185193</v>
      </c>
      <c r="F48" s="31">
        <f t="shared" ref="F48" si="29">$E$10+($D$10-$D48)/42*TIME(1,0,0)+TIME(0,0,30)</f>
        <v>0.5707837301587303</v>
      </c>
    </row>
    <row r="49" spans="1:6" ht="13.5" customHeight="1" x14ac:dyDescent="0.3">
      <c r="A49" s="52" t="s">
        <v>63</v>
      </c>
      <c r="B49" s="53"/>
      <c r="C49" s="15"/>
      <c r="D49" s="15"/>
      <c r="E49" s="16"/>
      <c r="F49" s="16"/>
    </row>
    <row r="50" spans="1:6" ht="13.5" customHeight="1" x14ac:dyDescent="0.3">
      <c r="A50" s="20"/>
      <c r="B50" s="9" t="s">
        <v>64</v>
      </c>
      <c r="C50" s="15">
        <v>50</v>
      </c>
      <c r="D50" s="15">
        <f t="shared" ref="D50:D51" si="30">137-C50</f>
        <v>87</v>
      </c>
      <c r="E50" s="31">
        <f t="shared" ref="E50:E51" si="31">$E$10+($D$10-$D50)/45*TIME(1,0,0)+TIME(0,0,30)</f>
        <v>0.56747685185185193</v>
      </c>
      <c r="F50" s="31">
        <f t="shared" ref="F50:F51" si="32">$E$10+($D$10-$D50)/42*TIME(1,0,0)+TIME(0,0,30)</f>
        <v>0.5707837301587303</v>
      </c>
    </row>
    <row r="51" spans="1:6" ht="13.5" customHeight="1" x14ac:dyDescent="0.3">
      <c r="A51" s="29" t="s">
        <v>51</v>
      </c>
      <c r="B51" s="29" t="s">
        <v>65</v>
      </c>
      <c r="C51" s="15">
        <v>51.2</v>
      </c>
      <c r="D51" s="15">
        <f t="shared" si="30"/>
        <v>85.8</v>
      </c>
      <c r="E51" s="31">
        <f t="shared" si="31"/>
        <v>0.5685879629629631</v>
      </c>
      <c r="F51" s="31">
        <f t="shared" si="32"/>
        <v>0.57197420634920648</v>
      </c>
    </row>
    <row r="52" spans="1:6" ht="13.5" customHeight="1" x14ac:dyDescent="0.3">
      <c r="A52" s="29"/>
      <c r="B52" s="29" t="s">
        <v>66</v>
      </c>
      <c r="C52" s="15"/>
      <c r="D52" s="15"/>
      <c r="E52" s="16"/>
      <c r="F52" s="16"/>
    </row>
    <row r="53" spans="1:6" ht="13.5" customHeight="1" x14ac:dyDescent="0.3">
      <c r="A53" s="29"/>
      <c r="B53" s="21" t="s">
        <v>67</v>
      </c>
      <c r="C53" s="15">
        <v>52.3</v>
      </c>
      <c r="D53" s="15">
        <f t="shared" ref="D53" si="33">137-C53</f>
        <v>84.7</v>
      </c>
      <c r="E53" s="31">
        <f t="shared" ref="E53" si="34">$E$10+($D$10-$D53)/45*TIME(1,0,0)+TIME(0,0,30)</f>
        <v>0.56960648148148163</v>
      </c>
      <c r="F53" s="31">
        <f t="shared" ref="F53" si="35">$E$10+($D$10-$D53)/42*TIME(1,0,0)+TIME(0,0,30)</f>
        <v>0.57306547619047632</v>
      </c>
    </row>
    <row r="54" spans="1:6" ht="13.5" customHeight="1" x14ac:dyDescent="0.3">
      <c r="A54" s="29" t="s">
        <v>68</v>
      </c>
      <c r="B54" s="29" t="s">
        <v>69</v>
      </c>
      <c r="C54" s="15"/>
      <c r="D54" s="15"/>
      <c r="E54" s="16"/>
      <c r="F54" s="16"/>
    </row>
    <row r="55" spans="1:6" ht="13.5" customHeight="1" x14ac:dyDescent="0.3">
      <c r="A55" s="29"/>
      <c r="B55" s="29" t="s">
        <v>70</v>
      </c>
      <c r="C55" s="15">
        <v>56</v>
      </c>
      <c r="D55" s="15">
        <f t="shared" ref="D55:D57" si="36">137-C55</f>
        <v>81</v>
      </c>
      <c r="E55" s="31">
        <f t="shared" ref="E55:E57" si="37">$E$10+($D$10-$D55)/45*TIME(1,0,0)+TIME(0,0,30)</f>
        <v>0.57303240740740746</v>
      </c>
      <c r="F55" s="31">
        <f t="shared" ref="F55:F57" si="38">$E$10+($D$10-$D55)/42*TIME(1,0,0)+TIME(0,0,30)</f>
        <v>0.57673611111111123</v>
      </c>
    </row>
    <row r="56" spans="1:6" ht="13.5" customHeight="1" x14ac:dyDescent="0.3">
      <c r="A56" s="29"/>
      <c r="B56" s="29" t="s">
        <v>71</v>
      </c>
      <c r="C56" s="15">
        <v>56.7</v>
      </c>
      <c r="D56" s="15">
        <f t="shared" si="36"/>
        <v>80.3</v>
      </c>
      <c r="E56" s="31">
        <f t="shared" si="37"/>
        <v>0.57368055555555564</v>
      </c>
      <c r="F56" s="31">
        <f t="shared" si="38"/>
        <v>0.57743055555555567</v>
      </c>
    </row>
    <row r="57" spans="1:6" ht="13.5" customHeight="1" x14ac:dyDescent="0.35">
      <c r="A57" s="42" t="s">
        <v>140</v>
      </c>
      <c r="B57" s="42"/>
      <c r="C57" s="15">
        <v>57.3</v>
      </c>
      <c r="D57" s="15">
        <f t="shared" si="36"/>
        <v>79.7</v>
      </c>
      <c r="E57" s="31">
        <f t="shared" si="37"/>
        <v>0.57423611111111117</v>
      </c>
      <c r="F57" s="31">
        <f t="shared" si="38"/>
        <v>0.57802579365079376</v>
      </c>
    </row>
    <row r="58" spans="1:6" ht="13.5" customHeight="1" x14ac:dyDescent="0.3">
      <c r="A58" s="19" t="s">
        <v>22</v>
      </c>
      <c r="B58" s="29"/>
      <c r="C58" s="15"/>
      <c r="D58" s="15"/>
      <c r="E58" s="16"/>
      <c r="F58" s="16"/>
    </row>
    <row r="59" spans="1:6" ht="13.5" customHeight="1" x14ac:dyDescent="0.3">
      <c r="A59" s="29" t="s">
        <v>33</v>
      </c>
      <c r="B59" s="29" t="s">
        <v>32</v>
      </c>
      <c r="C59" s="15"/>
      <c r="D59" s="15"/>
      <c r="E59" s="16"/>
      <c r="F59" s="16"/>
    </row>
    <row r="60" spans="1:6" ht="13.5" customHeight="1" x14ac:dyDescent="0.3">
      <c r="A60" s="29" t="s">
        <v>31</v>
      </c>
      <c r="B60" s="29" t="s">
        <v>32</v>
      </c>
      <c r="C60" s="15"/>
      <c r="D60" s="15"/>
      <c r="E60" s="16"/>
      <c r="F60" s="16"/>
    </row>
    <row r="61" spans="1:6" ht="13.5" customHeight="1" x14ac:dyDescent="0.3">
      <c r="A61" s="29" t="s">
        <v>30</v>
      </c>
      <c r="B61" s="29" t="s">
        <v>32</v>
      </c>
      <c r="C61" s="15"/>
      <c r="D61" s="15"/>
      <c r="E61" s="16"/>
      <c r="F61" s="16"/>
    </row>
    <row r="62" spans="1:6" ht="13.5" customHeight="1" x14ac:dyDescent="0.3">
      <c r="A62" s="50" t="s">
        <v>72</v>
      </c>
      <c r="B62" s="51"/>
      <c r="C62" s="15">
        <v>68.8</v>
      </c>
      <c r="D62" s="15">
        <f t="shared" ref="D62" si="39">137-C62</f>
        <v>68.2</v>
      </c>
      <c r="E62" s="31">
        <f t="shared" ref="E62" si="40">$E$10+($D$10-$D62)/45*TIME(1,0,0)+TIME(0,0,30)</f>
        <v>0.58488425925925935</v>
      </c>
      <c r="F62" s="31">
        <f t="shared" ref="F62" si="41">$E$10+($D$10-$D62)/42*TIME(1,0,0)+TIME(0,0,30)</f>
        <v>0.58943452380952388</v>
      </c>
    </row>
    <row r="63" spans="1:6" ht="13.5" customHeight="1" x14ac:dyDescent="0.3">
      <c r="A63" s="29" t="s">
        <v>26</v>
      </c>
      <c r="B63" s="29" t="s">
        <v>29</v>
      </c>
      <c r="C63" s="15"/>
      <c r="D63" s="15"/>
      <c r="E63" s="16"/>
      <c r="F63" s="16"/>
    </row>
    <row r="64" spans="1:6" ht="13.5" customHeight="1" x14ac:dyDescent="0.3">
      <c r="A64" s="29"/>
      <c r="B64" s="29" t="s">
        <v>73</v>
      </c>
      <c r="C64" s="15">
        <v>70.400000000000006</v>
      </c>
      <c r="D64" s="15">
        <f t="shared" ref="D64:D65" si="42">137-C64</f>
        <v>66.599999999999994</v>
      </c>
      <c r="E64" s="31">
        <f t="shared" ref="E64:E65" si="43">$E$10+($D$10-$D64)/45*TIME(1,0,0)+TIME(0,0,30)</f>
        <v>0.58636574074074077</v>
      </c>
      <c r="F64" s="31">
        <f t="shared" ref="F64:F65" si="44">$E$10+($D$10-$D64)/42*TIME(1,0,0)+TIME(0,0,30)</f>
        <v>0.59102182539682546</v>
      </c>
    </row>
    <row r="65" spans="1:6" ht="13.5" customHeight="1" x14ac:dyDescent="0.3">
      <c r="A65" s="29"/>
      <c r="B65" s="35" t="s">
        <v>74</v>
      </c>
      <c r="C65" s="15">
        <v>70.599999999999994</v>
      </c>
      <c r="D65" s="15">
        <f t="shared" si="42"/>
        <v>66.400000000000006</v>
      </c>
      <c r="E65" s="31">
        <f t="shared" si="43"/>
        <v>0.58655092592592606</v>
      </c>
      <c r="F65" s="31">
        <f t="shared" si="44"/>
        <v>0.59122023809523816</v>
      </c>
    </row>
    <row r="66" spans="1:6" ht="13.5" customHeight="1" x14ac:dyDescent="0.25">
      <c r="A66" s="40" t="s">
        <v>78</v>
      </c>
      <c r="B66" s="41"/>
      <c r="C66" s="15"/>
      <c r="D66" s="15"/>
      <c r="E66" s="16"/>
      <c r="F66" s="16"/>
    </row>
    <row r="67" spans="1:6" ht="13.5" customHeight="1" x14ac:dyDescent="0.3">
      <c r="A67" s="17"/>
      <c r="B67" s="22" t="s">
        <v>75</v>
      </c>
      <c r="C67" s="15">
        <v>70.599999999999994</v>
      </c>
      <c r="D67" s="15">
        <f t="shared" ref="D67" si="45">137-C67</f>
        <v>66.400000000000006</v>
      </c>
      <c r="E67" s="31">
        <f t="shared" ref="E67" si="46">$E$10+($D$10-$D67)/45*TIME(1,0,0)+TIME(0,0,30)</f>
        <v>0.58655092592592606</v>
      </c>
      <c r="F67" s="31">
        <f t="shared" ref="F67" si="47">$E$10+($D$10-$D67)/42*TIME(1,0,0)+TIME(0,0,30)</f>
        <v>0.59122023809523816</v>
      </c>
    </row>
    <row r="68" spans="1:6" ht="13.5" customHeight="1" thickBot="1" x14ac:dyDescent="0.35">
      <c r="A68" s="32" t="s">
        <v>23</v>
      </c>
      <c r="B68" s="35" t="s">
        <v>25</v>
      </c>
      <c r="C68" s="15"/>
      <c r="D68" s="15"/>
      <c r="E68" s="16"/>
      <c r="F68" s="16"/>
    </row>
    <row r="69" spans="1:6" ht="13.5" customHeight="1" thickBot="1" x14ac:dyDescent="0.35">
      <c r="A69" s="8" t="s">
        <v>15</v>
      </c>
      <c r="B69" s="35"/>
      <c r="C69" s="6" t="s">
        <v>0</v>
      </c>
      <c r="D69" s="7" t="s">
        <v>1</v>
      </c>
      <c r="E69" s="7" t="s">
        <v>6</v>
      </c>
      <c r="F69" s="7" t="s">
        <v>2</v>
      </c>
    </row>
    <row r="70" spans="1:6" ht="13.5" customHeight="1" x14ac:dyDescent="0.3">
      <c r="A70" s="32"/>
      <c r="B70" s="38" t="s">
        <v>76</v>
      </c>
      <c r="C70" s="15">
        <v>76</v>
      </c>
      <c r="D70" s="15">
        <f t="shared" ref="D70:D72" si="48">137-C70</f>
        <v>61</v>
      </c>
      <c r="E70" s="31">
        <f t="shared" ref="E70:E72" si="49">$E$10+($D$10-$D70)/45*TIME(1,0,0)+TIME(0,0,30)</f>
        <v>0.59155092592592595</v>
      </c>
      <c r="F70" s="31">
        <f t="shared" ref="F70:F72" si="50">$E$10+($D$10-$D70)/42*TIME(1,0,0)+TIME(0,0,30)</f>
        <v>0.596577380952381</v>
      </c>
    </row>
    <row r="71" spans="1:6" ht="13.5" customHeight="1" x14ac:dyDescent="0.3">
      <c r="A71" s="32" t="s">
        <v>18</v>
      </c>
      <c r="B71" s="35" t="s">
        <v>77</v>
      </c>
      <c r="C71" s="15">
        <v>76.2</v>
      </c>
      <c r="D71" s="15">
        <f t="shared" si="48"/>
        <v>60.8</v>
      </c>
      <c r="E71" s="31">
        <f t="shared" si="49"/>
        <v>0.59173611111111124</v>
      </c>
      <c r="F71" s="31">
        <f t="shared" si="50"/>
        <v>0.5967757936507937</v>
      </c>
    </row>
    <row r="72" spans="1:6" ht="13.5" customHeight="1" x14ac:dyDescent="0.3">
      <c r="A72" s="29"/>
      <c r="B72" s="29" t="s">
        <v>79</v>
      </c>
      <c r="C72" s="15">
        <v>76.8</v>
      </c>
      <c r="D72" s="15">
        <f t="shared" si="48"/>
        <v>60.2</v>
      </c>
      <c r="E72" s="31">
        <f t="shared" si="49"/>
        <v>0.59229166666666677</v>
      </c>
      <c r="F72" s="31">
        <f t="shared" si="50"/>
        <v>0.59737103174603179</v>
      </c>
    </row>
    <row r="73" spans="1:6" ht="13.5" customHeight="1" x14ac:dyDescent="0.3">
      <c r="A73" s="29" t="s">
        <v>80</v>
      </c>
      <c r="B73" s="29" t="s">
        <v>81</v>
      </c>
      <c r="C73" s="15"/>
      <c r="D73" s="15"/>
      <c r="E73" s="16"/>
      <c r="F73" s="16"/>
    </row>
    <row r="74" spans="1:6" ht="13.5" customHeight="1" x14ac:dyDescent="0.3">
      <c r="A74" s="29"/>
      <c r="B74" s="29" t="s">
        <v>82</v>
      </c>
      <c r="C74" s="15">
        <v>80.400000000000006</v>
      </c>
      <c r="D74" s="15">
        <f t="shared" ref="D74" si="51">137-C74</f>
        <v>56.599999999999994</v>
      </c>
      <c r="E74" s="31">
        <f t="shared" ref="E74" si="52">$E$10+($D$10-$D74)/45*TIME(1,0,0)+TIME(0,0,30)</f>
        <v>0.59562500000000007</v>
      </c>
      <c r="F74" s="31">
        <f t="shared" ref="F74" si="53">$E$10+($D$10-$D74)/42*TIME(1,0,0)+TIME(0,0,30)</f>
        <v>0.60094246031746046</v>
      </c>
    </row>
    <row r="75" spans="1:6" ht="13.5" customHeight="1" x14ac:dyDescent="0.3">
      <c r="A75" s="8" t="s">
        <v>83</v>
      </c>
      <c r="B75" s="29" t="s">
        <v>84</v>
      </c>
      <c r="C75" s="15"/>
      <c r="D75" s="15"/>
      <c r="E75" s="16"/>
      <c r="F75" s="16"/>
    </row>
    <row r="76" spans="1:6" ht="13.5" customHeight="1" x14ac:dyDescent="0.3">
      <c r="A76" s="21"/>
      <c r="B76" s="29" t="s">
        <v>85</v>
      </c>
      <c r="C76" s="15">
        <v>83.6</v>
      </c>
      <c r="D76" s="15">
        <f t="shared" ref="D76:D78" si="54">137-C76</f>
        <v>53.400000000000006</v>
      </c>
      <c r="E76" s="31">
        <f t="shared" ref="E76:E78" si="55">$E$10+($D$10-$D76)/45*TIME(1,0,0)+TIME(0,0,30)</f>
        <v>0.59858796296296302</v>
      </c>
      <c r="F76" s="31">
        <f t="shared" ref="F76:F78" si="56">$E$10+($D$10-$D76)/42*TIME(1,0,0)+TIME(0,0,30)</f>
        <v>0.60411706349206362</v>
      </c>
    </row>
    <row r="77" spans="1:6" ht="13.5" customHeight="1" x14ac:dyDescent="0.3">
      <c r="A77" s="12" t="s">
        <v>86</v>
      </c>
      <c r="B77" s="17" t="s">
        <v>87</v>
      </c>
      <c r="C77" s="15">
        <v>83.9</v>
      </c>
      <c r="D77" s="15">
        <f t="shared" si="54"/>
        <v>53.099999999999994</v>
      </c>
      <c r="E77" s="31">
        <f t="shared" si="55"/>
        <v>0.59886574074074084</v>
      </c>
      <c r="F77" s="31">
        <f t="shared" si="56"/>
        <v>0.60441468253968267</v>
      </c>
    </row>
    <row r="78" spans="1:6" ht="13.5" customHeight="1" x14ac:dyDescent="0.3">
      <c r="A78" s="12"/>
      <c r="B78" s="17" t="s">
        <v>88</v>
      </c>
      <c r="C78" s="15">
        <v>84.1</v>
      </c>
      <c r="D78" s="15">
        <f t="shared" si="54"/>
        <v>52.900000000000006</v>
      </c>
      <c r="E78" s="31">
        <f t="shared" si="55"/>
        <v>0.59905092592592601</v>
      </c>
      <c r="F78" s="31">
        <f t="shared" si="56"/>
        <v>0.60461309523809537</v>
      </c>
    </row>
    <row r="79" spans="1:6" ht="13.5" customHeight="1" x14ac:dyDescent="0.3">
      <c r="A79" s="12"/>
      <c r="B79" s="17" t="s">
        <v>89</v>
      </c>
      <c r="C79" s="15"/>
      <c r="D79" s="15"/>
      <c r="E79" s="16"/>
      <c r="F79" s="16"/>
    </row>
    <row r="80" spans="1:6" ht="13.5" customHeight="1" x14ac:dyDescent="0.3">
      <c r="A80" s="12"/>
      <c r="B80" s="17" t="s">
        <v>141</v>
      </c>
      <c r="C80" s="15">
        <v>85.5</v>
      </c>
      <c r="D80" s="15">
        <f t="shared" ref="D80" si="57">137-C80</f>
        <v>51.5</v>
      </c>
      <c r="E80" s="31">
        <f t="shared" ref="E80" si="58">$E$10+($D$10-$D80)/45*TIME(1,0,0)+TIME(0,0,30)</f>
        <v>0.60034722222222237</v>
      </c>
      <c r="F80" s="31">
        <f t="shared" ref="F80" si="59">$E$10+($D$10-$D80)/42*TIME(1,0,0)+TIME(0,0,30)</f>
        <v>0.60600198412698425</v>
      </c>
    </row>
    <row r="81" spans="1:6" ht="13.5" customHeight="1" x14ac:dyDescent="0.3">
      <c r="A81" s="8" t="s">
        <v>9</v>
      </c>
      <c r="B81" s="29" t="s">
        <v>90</v>
      </c>
      <c r="C81" s="15"/>
      <c r="D81" s="15"/>
      <c r="E81" s="16"/>
      <c r="F81" s="16"/>
    </row>
    <row r="82" spans="1:6" ht="13.5" customHeight="1" x14ac:dyDescent="0.3">
      <c r="A82" s="8"/>
      <c r="B82" s="17" t="s">
        <v>87</v>
      </c>
      <c r="C82" s="15">
        <v>86.1</v>
      </c>
      <c r="D82" s="15">
        <f t="shared" ref="D82" si="60">137-C82</f>
        <v>50.900000000000006</v>
      </c>
      <c r="E82" s="31">
        <f t="shared" ref="E82" si="61">$E$10+($D$10-$D82)/45*TIME(1,0,0)+TIME(0,0,30)</f>
        <v>0.6009027777777779</v>
      </c>
      <c r="F82" s="31">
        <f t="shared" ref="F82" si="62">$E$10+($D$10-$D82)/42*TIME(1,0,0)+TIME(0,0,30)</f>
        <v>0.60659722222222234</v>
      </c>
    </row>
    <row r="83" spans="1:6" ht="13.5" customHeight="1" x14ac:dyDescent="0.3">
      <c r="A83" s="29"/>
      <c r="B83" s="29" t="s">
        <v>91</v>
      </c>
      <c r="C83" s="15"/>
      <c r="D83" s="15"/>
      <c r="E83" s="16"/>
      <c r="F83" s="16"/>
    </row>
    <row r="84" spans="1:6" ht="13.5" customHeight="1" x14ac:dyDescent="0.3">
      <c r="A84" s="29"/>
      <c r="B84" s="29" t="s">
        <v>144</v>
      </c>
      <c r="C84" s="15">
        <v>87.6</v>
      </c>
      <c r="D84" s="15">
        <f t="shared" ref="D84:D85" si="63">137-C84</f>
        <v>49.400000000000006</v>
      </c>
      <c r="E84" s="31">
        <f t="shared" ref="E84:E85" si="64">$E$10+($D$10-$D84)/45*TIME(1,0,0)+TIME(0,0,30)</f>
        <v>0.60229166666666678</v>
      </c>
      <c r="F84" s="31">
        <f t="shared" ref="F84:F85" si="65">$E$10+($D$10-$D84)/42*TIME(1,0,0)+TIME(0,0,30)</f>
        <v>0.60808531746031758</v>
      </c>
    </row>
    <row r="85" spans="1:6" ht="13.5" customHeight="1" x14ac:dyDescent="0.3">
      <c r="A85" s="29"/>
      <c r="B85" s="29" t="s">
        <v>92</v>
      </c>
      <c r="C85" s="15">
        <v>89.2</v>
      </c>
      <c r="D85" s="15">
        <f t="shared" si="63"/>
        <v>47.8</v>
      </c>
      <c r="E85" s="31">
        <f t="shared" si="64"/>
        <v>0.6037731481481482</v>
      </c>
      <c r="F85" s="31">
        <f t="shared" si="65"/>
        <v>0.60967261904761916</v>
      </c>
    </row>
    <row r="86" spans="1:6" ht="13.5" customHeight="1" x14ac:dyDescent="0.25">
      <c r="A86" s="40" t="s">
        <v>94</v>
      </c>
      <c r="B86" s="41"/>
      <c r="C86" s="15"/>
      <c r="D86" s="15"/>
      <c r="E86" s="16"/>
      <c r="F86" s="16"/>
    </row>
    <row r="87" spans="1:6" ht="13.5" customHeight="1" x14ac:dyDescent="0.3">
      <c r="A87" s="17"/>
      <c r="B87" s="22" t="s">
        <v>93</v>
      </c>
      <c r="C87" s="15">
        <v>89.2</v>
      </c>
      <c r="D87" s="15">
        <f t="shared" ref="D87:D89" si="66">137-C87</f>
        <v>47.8</v>
      </c>
      <c r="E87" s="31">
        <f t="shared" ref="E87:E89" si="67">$E$10+($D$10-$D87)/45*TIME(1,0,0)+TIME(0,0,30)</f>
        <v>0.6037731481481482</v>
      </c>
      <c r="F87" s="31">
        <f t="shared" ref="F87:F89" si="68">$E$10+($D$10-$D87)/42*TIME(1,0,0)+TIME(0,0,30)</f>
        <v>0.60967261904761916</v>
      </c>
    </row>
    <row r="88" spans="1:6" ht="13.5" customHeight="1" x14ac:dyDescent="0.3">
      <c r="A88" s="29"/>
      <c r="B88" s="38" t="s">
        <v>95</v>
      </c>
      <c r="C88" s="15">
        <v>91.1</v>
      </c>
      <c r="D88" s="15">
        <f t="shared" si="66"/>
        <v>45.900000000000006</v>
      </c>
      <c r="E88" s="31">
        <f t="shared" si="67"/>
        <v>0.60553240740740755</v>
      </c>
      <c r="F88" s="31">
        <f t="shared" si="68"/>
        <v>0.61155753968253979</v>
      </c>
    </row>
    <row r="89" spans="1:6" ht="13.5" customHeight="1" x14ac:dyDescent="0.3">
      <c r="A89" s="29"/>
      <c r="B89" s="29" t="s">
        <v>96</v>
      </c>
      <c r="C89" s="15">
        <v>91.1</v>
      </c>
      <c r="D89" s="15">
        <f t="shared" si="66"/>
        <v>45.900000000000006</v>
      </c>
      <c r="E89" s="31">
        <f t="shared" si="67"/>
        <v>0.60553240740740755</v>
      </c>
      <c r="F89" s="31">
        <f t="shared" si="68"/>
        <v>0.61155753968253979</v>
      </c>
    </row>
    <row r="90" spans="1:6" ht="13.5" customHeight="1" x14ac:dyDescent="0.3">
      <c r="A90" s="29"/>
      <c r="B90" s="29" t="s">
        <v>97</v>
      </c>
      <c r="C90" s="15"/>
      <c r="D90" s="15"/>
      <c r="E90" s="16"/>
      <c r="F90" s="16"/>
    </row>
    <row r="91" spans="1:6" ht="13.5" customHeight="1" x14ac:dyDescent="0.3">
      <c r="A91" s="29"/>
      <c r="B91" s="29" t="s">
        <v>98</v>
      </c>
      <c r="C91" s="15">
        <v>91.3</v>
      </c>
      <c r="D91" s="15">
        <f t="shared" ref="D91:D93" si="69">137-C91</f>
        <v>45.7</v>
      </c>
      <c r="E91" s="31">
        <f t="shared" ref="E91:E93" si="70">$E$10+($D$10-$D91)/45*TIME(1,0,0)+TIME(0,0,30)</f>
        <v>0.60571759259259272</v>
      </c>
      <c r="F91" s="31">
        <f t="shared" ref="F91:F93" si="71">$E$10+($D$10-$D91)/42*TIME(1,0,0)+TIME(0,0,30)</f>
        <v>0.61175595238095248</v>
      </c>
    </row>
    <row r="92" spans="1:6" ht="13.5" customHeight="1" x14ac:dyDescent="0.3">
      <c r="A92" s="29"/>
      <c r="B92" s="29" t="s">
        <v>99</v>
      </c>
      <c r="C92" s="15">
        <v>91.4</v>
      </c>
      <c r="D92" s="15">
        <f t="shared" si="69"/>
        <v>45.599999999999994</v>
      </c>
      <c r="E92" s="31">
        <f t="shared" si="70"/>
        <v>0.60581018518518526</v>
      </c>
      <c r="F92" s="31">
        <f t="shared" si="71"/>
        <v>0.61185515873015883</v>
      </c>
    </row>
    <row r="93" spans="1:6" ht="13.5" customHeight="1" x14ac:dyDescent="0.35">
      <c r="A93" s="42" t="s">
        <v>142</v>
      </c>
      <c r="B93" s="42"/>
      <c r="C93" s="15">
        <v>91.4</v>
      </c>
      <c r="D93" s="15">
        <f t="shared" si="69"/>
        <v>45.599999999999994</v>
      </c>
      <c r="E93" s="31">
        <f t="shared" si="70"/>
        <v>0.60581018518518526</v>
      </c>
      <c r="F93" s="31">
        <f t="shared" si="71"/>
        <v>0.61185515873015883</v>
      </c>
    </row>
    <row r="94" spans="1:6" ht="13.5" customHeight="1" x14ac:dyDescent="0.35">
      <c r="A94" s="39"/>
      <c r="B94" s="29" t="s">
        <v>143</v>
      </c>
      <c r="C94" s="15"/>
      <c r="D94" s="15"/>
      <c r="E94" s="16"/>
      <c r="F94" s="16"/>
    </row>
    <row r="95" spans="1:6" ht="13.5" customHeight="1" x14ac:dyDescent="0.3">
      <c r="A95" s="29"/>
      <c r="B95" s="29" t="s">
        <v>100</v>
      </c>
      <c r="C95" s="15">
        <v>92.6</v>
      </c>
      <c r="D95" s="15">
        <f t="shared" ref="D95:D96" si="72">137-C95</f>
        <v>44.400000000000006</v>
      </c>
      <c r="E95" s="31">
        <f t="shared" ref="E95:E96" si="73">$E$10+($D$10-$D95)/45*TIME(1,0,0)+TIME(0,0,30)</f>
        <v>0.60692129629629643</v>
      </c>
      <c r="F95" s="31">
        <f t="shared" ref="F95:F96" si="74">$E$10+($D$10-$D95)/42*TIME(1,0,0)+TIME(0,0,30)</f>
        <v>0.61304563492063502</v>
      </c>
    </row>
    <row r="96" spans="1:6" ht="13.5" customHeight="1" x14ac:dyDescent="0.3">
      <c r="A96" s="29"/>
      <c r="B96" s="29" t="s">
        <v>101</v>
      </c>
      <c r="C96" s="15">
        <v>92.7</v>
      </c>
      <c r="D96" s="15">
        <f t="shared" si="72"/>
        <v>44.3</v>
      </c>
      <c r="E96" s="31">
        <f t="shared" si="73"/>
        <v>0.60701388888888896</v>
      </c>
      <c r="F96" s="31">
        <f t="shared" si="74"/>
        <v>0.61314484126984137</v>
      </c>
    </row>
    <row r="97" spans="1:6" ht="13.5" customHeight="1" x14ac:dyDescent="0.3">
      <c r="A97" s="29"/>
      <c r="B97" s="29" t="s">
        <v>102</v>
      </c>
      <c r="C97" s="15"/>
      <c r="D97" s="15"/>
      <c r="E97" s="16"/>
      <c r="F97" s="16"/>
    </row>
    <row r="98" spans="1:6" ht="13.5" customHeight="1" x14ac:dyDescent="0.3">
      <c r="A98" s="29"/>
      <c r="B98" s="29" t="s">
        <v>103</v>
      </c>
      <c r="C98" s="15"/>
      <c r="D98" s="15"/>
      <c r="E98" s="16"/>
      <c r="F98" s="16"/>
    </row>
    <row r="99" spans="1:6" ht="13.5" customHeight="1" x14ac:dyDescent="0.3">
      <c r="A99" s="29"/>
      <c r="B99" s="29" t="s">
        <v>104</v>
      </c>
      <c r="C99" s="15"/>
      <c r="D99" s="15"/>
      <c r="E99" s="16"/>
      <c r="F99" s="16"/>
    </row>
    <row r="100" spans="1:6" ht="13.5" customHeight="1" x14ac:dyDescent="0.3">
      <c r="A100" s="29"/>
      <c r="B100" s="29" t="s">
        <v>105</v>
      </c>
      <c r="C100" s="15">
        <v>94.2</v>
      </c>
      <c r="D100" s="15">
        <f t="shared" ref="D100" si="75">137-C100</f>
        <v>42.8</v>
      </c>
      <c r="E100" s="31">
        <f t="shared" ref="E100" si="76">$E$10+($D$10-$D100)/45*TIME(1,0,0)+TIME(0,0,30)</f>
        <v>0.60840277777777785</v>
      </c>
      <c r="F100" s="31">
        <f t="shared" ref="F100" si="77">$E$10+($D$10-$D100)/42*TIME(1,0,0)+TIME(0,0,30)</f>
        <v>0.6146329365079366</v>
      </c>
    </row>
    <row r="101" spans="1:6" ht="13.5" customHeight="1" x14ac:dyDescent="0.3">
      <c r="A101" s="8" t="s">
        <v>15</v>
      </c>
      <c r="C101" s="15"/>
      <c r="D101" s="15"/>
      <c r="E101" s="16"/>
      <c r="F101" s="16"/>
    </row>
    <row r="102" spans="1:6" ht="13.5" customHeight="1" x14ac:dyDescent="0.3">
      <c r="A102" s="17" t="s">
        <v>16</v>
      </c>
      <c r="B102" s="17" t="s">
        <v>17</v>
      </c>
      <c r="C102" s="15"/>
      <c r="D102" s="15"/>
      <c r="E102" s="16"/>
      <c r="F102" s="16"/>
    </row>
    <row r="103" spans="1:6" ht="13.5" customHeight="1" x14ac:dyDescent="0.3">
      <c r="A103" s="17"/>
      <c r="B103" s="17" t="s">
        <v>136</v>
      </c>
      <c r="C103" s="15">
        <v>96.3</v>
      </c>
      <c r="D103" s="15">
        <f t="shared" ref="D103:D104" si="78">137-C103</f>
        <v>40.700000000000003</v>
      </c>
      <c r="E103" s="31">
        <f t="shared" ref="E103:E104" si="79">$E$10+($D$10-$D103)/45*TIME(1,0,0)+TIME(0,0,30)</f>
        <v>0.61034722222222237</v>
      </c>
      <c r="F103" s="31">
        <f t="shared" ref="F103:F104" si="80">$E$10+($D$10-$D103)/42*TIME(1,0,0)+TIME(0,0,30)</f>
        <v>0.61671626984126993</v>
      </c>
    </row>
    <row r="104" spans="1:6" ht="13.5" customHeight="1" x14ac:dyDescent="0.3">
      <c r="A104" s="29"/>
      <c r="B104" s="29" t="s">
        <v>106</v>
      </c>
      <c r="C104" s="15">
        <v>97.8</v>
      </c>
      <c r="D104" s="15">
        <f t="shared" si="78"/>
        <v>39.200000000000003</v>
      </c>
      <c r="E104" s="31">
        <f t="shared" si="79"/>
        <v>0.61173611111111126</v>
      </c>
      <c r="F104" s="31">
        <f t="shared" si="80"/>
        <v>0.61820436507936516</v>
      </c>
    </row>
    <row r="105" spans="1:6" ht="13.5" customHeight="1" x14ac:dyDescent="0.3">
      <c r="A105" s="29"/>
      <c r="B105" s="29" t="s">
        <v>146</v>
      </c>
      <c r="C105" s="15"/>
      <c r="D105" s="15"/>
      <c r="E105" s="16"/>
      <c r="F105" s="16"/>
    </row>
    <row r="106" spans="1:6" ht="13.5" customHeight="1" x14ac:dyDescent="0.3">
      <c r="A106" s="8" t="s">
        <v>83</v>
      </c>
      <c r="B106" s="29" t="s">
        <v>84</v>
      </c>
      <c r="C106" s="15"/>
      <c r="D106" s="15"/>
      <c r="E106" s="16"/>
      <c r="F106" s="16"/>
    </row>
    <row r="107" spans="1:6" ht="13.5" customHeight="1" x14ac:dyDescent="0.3">
      <c r="A107" s="29"/>
      <c r="B107" s="29" t="s">
        <v>111</v>
      </c>
      <c r="C107" s="15">
        <v>101</v>
      </c>
      <c r="D107" s="15">
        <f t="shared" ref="D107" si="81">137-C107</f>
        <v>36</v>
      </c>
      <c r="E107" s="31">
        <f t="shared" ref="E107" si="82">$E$10+($D$10-$D107)/45*TIME(1,0,0)+TIME(0,0,30)</f>
        <v>0.6146990740740742</v>
      </c>
      <c r="F107" s="31">
        <f t="shared" ref="F107" si="83">$E$10+($D$10-$D107)/42*TIME(1,0,0)+TIME(0,0,30)</f>
        <v>0.62137896825396832</v>
      </c>
    </row>
    <row r="108" spans="1:6" ht="13.5" customHeight="1" x14ac:dyDescent="0.3">
      <c r="A108" s="29"/>
      <c r="B108" s="29" t="s">
        <v>148</v>
      </c>
      <c r="C108" s="15"/>
      <c r="D108" s="15"/>
      <c r="E108" s="16"/>
      <c r="F108" s="16"/>
    </row>
    <row r="109" spans="1:6" ht="13.5" customHeight="1" x14ac:dyDescent="0.3">
      <c r="A109" s="29" t="s">
        <v>112</v>
      </c>
      <c r="B109" s="29" t="s">
        <v>108</v>
      </c>
      <c r="C109" s="15"/>
      <c r="D109" s="15"/>
      <c r="E109" s="16"/>
      <c r="F109" s="16"/>
    </row>
    <row r="110" spans="1:6" ht="13.5" customHeight="1" x14ac:dyDescent="0.3">
      <c r="A110" s="8" t="s">
        <v>107</v>
      </c>
      <c r="B110" s="29" t="s">
        <v>108</v>
      </c>
      <c r="C110" s="15"/>
      <c r="D110" s="15"/>
      <c r="E110" s="16"/>
      <c r="F110" s="16"/>
    </row>
    <row r="111" spans="1:6" ht="13.5" customHeight="1" x14ac:dyDescent="0.3">
      <c r="A111" s="8" t="s">
        <v>83</v>
      </c>
      <c r="B111" s="29"/>
      <c r="C111" s="15"/>
      <c r="D111" s="15"/>
      <c r="E111" s="16"/>
      <c r="F111" s="16"/>
    </row>
    <row r="112" spans="1:6" ht="13.5" customHeight="1" x14ac:dyDescent="0.3">
      <c r="A112" s="29" t="s">
        <v>109</v>
      </c>
      <c r="B112" s="29" t="s">
        <v>108</v>
      </c>
      <c r="C112" s="15"/>
      <c r="D112" s="15"/>
      <c r="E112" s="16"/>
      <c r="F112" s="16"/>
    </row>
    <row r="113" spans="1:6" ht="13.5" customHeight="1" x14ac:dyDescent="0.3">
      <c r="A113" s="50" t="s">
        <v>110</v>
      </c>
      <c r="B113" s="51"/>
      <c r="C113" s="15">
        <v>104.8</v>
      </c>
      <c r="D113" s="15">
        <f t="shared" ref="D113:D114" si="84">137-C113</f>
        <v>32.200000000000003</v>
      </c>
      <c r="E113" s="31">
        <f t="shared" ref="E113:E114" si="85">$E$10+($D$10-$D113)/45*TIME(1,0,0)+TIME(0,0,30)</f>
        <v>0.61821759259259268</v>
      </c>
      <c r="F113" s="31">
        <f t="shared" ref="F113:F114" si="86">$E$10+($D$10-$D113)/42*TIME(1,0,0)+TIME(0,0,30)</f>
        <v>0.62514880952380958</v>
      </c>
    </row>
    <row r="114" spans="1:6" ht="13.5" customHeight="1" x14ac:dyDescent="0.3">
      <c r="A114" s="34"/>
      <c r="B114" s="29" t="s">
        <v>113</v>
      </c>
      <c r="C114" s="15">
        <v>105.1</v>
      </c>
      <c r="D114" s="15">
        <f t="shared" si="84"/>
        <v>31.900000000000006</v>
      </c>
      <c r="E114" s="31">
        <f t="shared" si="85"/>
        <v>0.6184953703703705</v>
      </c>
      <c r="F114" s="31">
        <f t="shared" si="86"/>
        <v>0.62544642857142863</v>
      </c>
    </row>
    <row r="115" spans="1:6" ht="13.5" customHeight="1" x14ac:dyDescent="0.25">
      <c r="A115" s="40" t="s">
        <v>114</v>
      </c>
      <c r="B115" s="41"/>
      <c r="C115" s="15"/>
      <c r="D115" s="15"/>
      <c r="E115" s="16"/>
      <c r="F115" s="16"/>
    </row>
    <row r="116" spans="1:6" ht="13.5" customHeight="1" x14ac:dyDescent="0.3">
      <c r="A116" s="17"/>
      <c r="B116" s="22" t="s">
        <v>93</v>
      </c>
      <c r="C116" s="15">
        <v>105.1</v>
      </c>
      <c r="D116" s="15">
        <f t="shared" ref="D116" si="87">137-C116</f>
        <v>31.900000000000006</v>
      </c>
      <c r="E116" s="31">
        <f t="shared" ref="E116" si="88">$E$10+($D$10-$D116)/45*TIME(1,0,0)+TIME(0,0,30)</f>
        <v>0.6184953703703705</v>
      </c>
      <c r="F116" s="31">
        <f t="shared" ref="F116" si="89">$E$10+($D$10-$D116)/42*TIME(1,0,0)+TIME(0,0,30)</f>
        <v>0.62544642857142863</v>
      </c>
    </row>
    <row r="117" spans="1:6" ht="13.5" customHeight="1" x14ac:dyDescent="0.3">
      <c r="A117" s="34"/>
      <c r="B117" s="29" t="s">
        <v>115</v>
      </c>
      <c r="C117" s="15"/>
      <c r="D117" s="15"/>
      <c r="E117" s="16"/>
      <c r="F117" s="16"/>
    </row>
    <row r="118" spans="1:6" ht="13.5" customHeight="1" x14ac:dyDescent="0.3">
      <c r="A118" s="34"/>
      <c r="B118" s="29" t="s">
        <v>116</v>
      </c>
      <c r="C118" s="15"/>
      <c r="D118" s="15"/>
      <c r="E118" s="16"/>
      <c r="F118" s="16"/>
    </row>
    <row r="119" spans="1:6" ht="13.5" customHeight="1" x14ac:dyDescent="0.3">
      <c r="A119" s="8" t="s">
        <v>107</v>
      </c>
      <c r="B119" s="29" t="s">
        <v>117</v>
      </c>
      <c r="C119" s="15"/>
      <c r="D119" s="15"/>
      <c r="E119" s="16"/>
      <c r="F119" s="16"/>
    </row>
    <row r="120" spans="1:6" ht="13.5" customHeight="1" x14ac:dyDescent="0.3">
      <c r="A120" s="34"/>
      <c r="B120" s="29" t="s">
        <v>118</v>
      </c>
      <c r="C120" s="15">
        <v>108.1</v>
      </c>
      <c r="D120" s="15">
        <f t="shared" ref="D120" si="90">137-C120</f>
        <v>28.900000000000006</v>
      </c>
      <c r="E120" s="31">
        <f t="shared" ref="E120" si="91">$E$10+($D$10-$D120)/45*TIME(1,0,0)+TIME(0,0,30)</f>
        <v>0.62127314814814827</v>
      </c>
      <c r="F120" s="31">
        <f t="shared" ref="F120" si="92">$E$10+($D$10-$D120)/42*TIME(1,0,0)+TIME(0,0,30)</f>
        <v>0.62842261904761909</v>
      </c>
    </row>
    <row r="121" spans="1:6" ht="13.5" customHeight="1" x14ac:dyDescent="0.3">
      <c r="A121" s="34"/>
      <c r="B121" s="29" t="s">
        <v>121</v>
      </c>
      <c r="C121" s="15"/>
      <c r="D121" s="15"/>
      <c r="E121" s="16"/>
      <c r="F121" s="16"/>
    </row>
    <row r="122" spans="1:6" ht="13.5" customHeight="1" x14ac:dyDescent="0.3">
      <c r="A122" s="34"/>
      <c r="B122" s="38" t="s">
        <v>119</v>
      </c>
      <c r="C122" s="15">
        <v>109</v>
      </c>
      <c r="D122" s="15">
        <f t="shared" ref="D122:D125" si="93">137-C122</f>
        <v>28</v>
      </c>
      <c r="E122" s="31">
        <f t="shared" ref="E122:E125" si="94">$E$10+($D$10-$D122)/45*TIME(1,0,0)+TIME(0,0,30)</f>
        <v>0.62210648148148162</v>
      </c>
      <c r="F122" s="31">
        <f t="shared" ref="F122:F125" si="95">$E$10+($D$10-$D122)/42*TIME(1,0,0)+TIME(0,0,30)</f>
        <v>0.62931547619047623</v>
      </c>
    </row>
    <row r="123" spans="1:6" ht="13.5" customHeight="1" x14ac:dyDescent="0.3">
      <c r="A123" s="34"/>
      <c r="B123" s="29" t="s">
        <v>120</v>
      </c>
      <c r="C123" s="15">
        <v>109</v>
      </c>
      <c r="D123" s="15">
        <f t="shared" si="93"/>
        <v>28</v>
      </c>
      <c r="E123" s="31">
        <f t="shared" si="94"/>
        <v>0.62210648148148162</v>
      </c>
      <c r="F123" s="31">
        <f t="shared" si="95"/>
        <v>0.62931547619047623</v>
      </c>
    </row>
    <row r="124" spans="1:6" ht="13.5" customHeight="1" x14ac:dyDescent="0.3">
      <c r="A124" s="34"/>
      <c r="B124" s="29" t="s">
        <v>121</v>
      </c>
      <c r="C124" s="15">
        <v>109.1</v>
      </c>
      <c r="D124" s="15">
        <f t="shared" si="93"/>
        <v>27.900000000000006</v>
      </c>
      <c r="E124" s="31">
        <f t="shared" si="94"/>
        <v>0.62219907407407415</v>
      </c>
      <c r="F124" s="31">
        <f t="shared" si="95"/>
        <v>0.62941468253968258</v>
      </c>
    </row>
    <row r="125" spans="1:6" ht="13.5" customHeight="1" x14ac:dyDescent="0.3">
      <c r="A125" s="34"/>
      <c r="B125" s="29" t="s">
        <v>122</v>
      </c>
      <c r="C125" s="15">
        <v>110.1</v>
      </c>
      <c r="D125" s="15">
        <f t="shared" si="93"/>
        <v>26.900000000000006</v>
      </c>
      <c r="E125" s="31">
        <f t="shared" si="94"/>
        <v>0.62312500000000004</v>
      </c>
      <c r="F125" s="31">
        <f t="shared" si="95"/>
        <v>0.63040674603174618</v>
      </c>
    </row>
    <row r="126" spans="1:6" ht="13.5" customHeight="1" x14ac:dyDescent="0.3">
      <c r="A126" s="8" t="s">
        <v>83</v>
      </c>
      <c r="B126" s="29"/>
      <c r="C126" s="15"/>
      <c r="D126" s="15"/>
      <c r="E126" s="16"/>
      <c r="F126" s="16"/>
    </row>
    <row r="127" spans="1:6" ht="13.5" customHeight="1" x14ac:dyDescent="0.3">
      <c r="A127" s="29" t="s">
        <v>123</v>
      </c>
      <c r="B127" s="29" t="s">
        <v>124</v>
      </c>
      <c r="C127" s="15"/>
      <c r="D127" s="15"/>
      <c r="E127" s="16"/>
      <c r="F127" s="16"/>
    </row>
    <row r="128" spans="1:6" ht="13.5" customHeight="1" x14ac:dyDescent="0.3">
      <c r="A128" s="29"/>
      <c r="B128" s="12" t="s">
        <v>7</v>
      </c>
      <c r="C128" s="15">
        <v>111.6</v>
      </c>
      <c r="D128" s="15">
        <f t="shared" ref="D128" si="96">137-C128</f>
        <v>25.400000000000006</v>
      </c>
      <c r="E128" s="31">
        <f t="shared" ref="E128" si="97">$E$10+($D$10-$D128)/45*TIME(1,0,0)+TIME(0,0,30)</f>
        <v>0.62451388888888903</v>
      </c>
      <c r="F128" s="31">
        <f t="shared" ref="F128" si="98">$E$10+($D$10-$D128)/42*TIME(1,0,0)+TIME(0,0,30)</f>
        <v>0.6318948412698413</v>
      </c>
    </row>
    <row r="129" spans="1:6" ht="13.5" customHeight="1" x14ac:dyDescent="0.3">
      <c r="A129" s="29"/>
      <c r="B129" s="29" t="s">
        <v>125</v>
      </c>
      <c r="C129" s="15"/>
      <c r="D129" s="15"/>
      <c r="E129" s="16"/>
      <c r="F129" s="16"/>
    </row>
    <row r="130" spans="1:6" ht="13.5" customHeight="1" x14ac:dyDescent="0.3">
      <c r="A130" s="29"/>
      <c r="B130" s="12" t="s">
        <v>7</v>
      </c>
      <c r="C130" s="15">
        <v>111.9</v>
      </c>
      <c r="D130" s="15">
        <f t="shared" ref="D130" si="99">137-C130</f>
        <v>25.099999999999994</v>
      </c>
      <c r="E130" s="31">
        <f t="shared" ref="E130" si="100">$E$10+($D$10-$D130)/45*TIME(1,0,0)+TIME(0,0,30)</f>
        <v>0.62479166666666675</v>
      </c>
      <c r="F130" s="31">
        <f t="shared" ref="F130" si="101">$E$10+($D$10-$D130)/42*TIME(1,0,0)+TIME(0,0,30)</f>
        <v>0.63219246031746046</v>
      </c>
    </row>
    <row r="131" spans="1:6" ht="13.5" customHeight="1" x14ac:dyDescent="0.3">
      <c r="A131" s="29"/>
      <c r="B131" s="29" t="s">
        <v>126</v>
      </c>
      <c r="C131" s="15"/>
      <c r="D131" s="15"/>
      <c r="E131" s="16"/>
      <c r="F131" s="16"/>
    </row>
    <row r="132" spans="1:6" ht="13.5" customHeight="1" x14ac:dyDescent="0.3">
      <c r="A132" s="29"/>
      <c r="B132" s="29" t="s">
        <v>69</v>
      </c>
      <c r="C132" s="15"/>
      <c r="D132" s="15"/>
      <c r="E132" s="16"/>
      <c r="F132" s="16"/>
    </row>
    <row r="133" spans="1:6" ht="13.5" customHeight="1" x14ac:dyDescent="0.3">
      <c r="A133" s="29" t="s">
        <v>86</v>
      </c>
      <c r="B133" s="29" t="s">
        <v>127</v>
      </c>
      <c r="C133" s="15">
        <v>114.8</v>
      </c>
      <c r="D133" s="15">
        <f t="shared" ref="D133:D134" si="102">137-C133</f>
        <v>22.200000000000003</v>
      </c>
      <c r="E133" s="31">
        <f t="shared" ref="E133:E134" si="103">$E$10+($D$10-$D133)/45*TIME(1,0,0)+TIME(0,0,30)</f>
        <v>0.62747685185185198</v>
      </c>
      <c r="F133" s="31">
        <f t="shared" ref="F133:F134" si="104">$E$10+($D$10-$D133)/42*TIME(1,0,0)+TIME(0,0,30)</f>
        <v>0.63506944444444458</v>
      </c>
    </row>
    <row r="134" spans="1:6" ht="13.5" customHeight="1" x14ac:dyDescent="0.3">
      <c r="A134" s="29"/>
      <c r="B134" s="29" t="s">
        <v>141</v>
      </c>
      <c r="C134" s="15">
        <v>115.4</v>
      </c>
      <c r="D134" s="15">
        <f t="shared" si="102"/>
        <v>21.599999999999994</v>
      </c>
      <c r="E134" s="31">
        <f t="shared" si="103"/>
        <v>0.62803240740740751</v>
      </c>
      <c r="F134" s="31">
        <f t="shared" si="104"/>
        <v>0.63566468253968267</v>
      </c>
    </row>
    <row r="135" spans="1:6" ht="13.5" customHeight="1" x14ac:dyDescent="0.3">
      <c r="A135" s="8" t="s">
        <v>9</v>
      </c>
      <c r="B135" s="29" t="s">
        <v>90</v>
      </c>
      <c r="C135" s="15"/>
      <c r="D135" s="15"/>
      <c r="E135" s="16"/>
      <c r="F135" s="16"/>
    </row>
    <row r="136" spans="1:6" ht="13.5" customHeight="1" x14ac:dyDescent="0.3">
      <c r="A136" s="8"/>
      <c r="B136" s="17" t="s">
        <v>87</v>
      </c>
      <c r="C136" s="15">
        <v>115.6</v>
      </c>
      <c r="D136" s="15">
        <f t="shared" ref="D136" si="105">137-C136</f>
        <v>21.400000000000006</v>
      </c>
      <c r="E136" s="31">
        <f t="shared" ref="E136" si="106">$E$10+($D$10-$D136)/45*TIME(1,0,0)+TIME(0,0,30)</f>
        <v>0.62821759259259269</v>
      </c>
      <c r="F136" s="31">
        <f t="shared" ref="F136" si="107">$E$10+($D$10-$D136)/42*TIME(1,0,0)+TIME(0,0,30)</f>
        <v>0.63586309523809537</v>
      </c>
    </row>
    <row r="137" spans="1:6" ht="13.5" customHeight="1" x14ac:dyDescent="0.3">
      <c r="A137" s="29"/>
      <c r="B137" s="29" t="s">
        <v>91</v>
      </c>
      <c r="C137" s="15"/>
      <c r="D137" s="15"/>
      <c r="E137" s="16"/>
      <c r="F137" s="16"/>
    </row>
    <row r="138" spans="1:6" ht="13.5" customHeight="1" x14ac:dyDescent="0.3">
      <c r="A138" s="29"/>
      <c r="B138" s="29" t="s">
        <v>144</v>
      </c>
      <c r="C138" s="15">
        <v>117.1</v>
      </c>
      <c r="D138" s="15">
        <f t="shared" ref="D138:D140" si="108">137-C138</f>
        <v>19.900000000000006</v>
      </c>
      <c r="E138" s="31">
        <f t="shared" ref="E138:E140" si="109">$E$10+($D$10-$D138)/45*TIME(1,0,0)+TIME(0,0,30)</f>
        <v>0.62960648148148157</v>
      </c>
      <c r="F138" s="31">
        <f t="shared" ref="F138:F140" si="110">$E$10+($D$10-$D138)/42*TIME(1,0,0)+TIME(0,0,30)</f>
        <v>0.6373511904761906</v>
      </c>
    </row>
    <row r="139" spans="1:6" ht="13.5" customHeight="1" x14ac:dyDescent="0.3">
      <c r="A139" s="29"/>
      <c r="B139" s="29" t="s">
        <v>92</v>
      </c>
      <c r="C139" s="15">
        <v>118.7</v>
      </c>
      <c r="D139" s="15">
        <f t="shared" si="108"/>
        <v>18.299999999999997</v>
      </c>
      <c r="E139" s="31">
        <f t="shared" si="109"/>
        <v>0.6310879629629631</v>
      </c>
      <c r="F139" s="31">
        <f t="shared" si="110"/>
        <v>0.63893849206349218</v>
      </c>
    </row>
    <row r="140" spans="1:6" ht="13.5" customHeight="1" thickBot="1" x14ac:dyDescent="0.35">
      <c r="A140" s="29"/>
      <c r="B140" s="29" t="s">
        <v>145</v>
      </c>
      <c r="C140" s="15">
        <v>118.8</v>
      </c>
      <c r="D140" s="15">
        <f t="shared" si="108"/>
        <v>18.200000000000003</v>
      </c>
      <c r="E140" s="31">
        <f t="shared" si="109"/>
        <v>0.63118055555555563</v>
      </c>
      <c r="F140" s="31">
        <f t="shared" si="110"/>
        <v>0.63903769841269853</v>
      </c>
    </row>
    <row r="141" spans="1:6" ht="13.5" customHeight="1" thickBot="1" x14ac:dyDescent="0.3">
      <c r="A141" s="40" t="s">
        <v>133</v>
      </c>
      <c r="B141" s="41"/>
      <c r="C141" s="6" t="s">
        <v>0</v>
      </c>
      <c r="D141" s="7" t="s">
        <v>1</v>
      </c>
      <c r="E141" s="7" t="s">
        <v>6</v>
      </c>
      <c r="F141" s="7" t="s">
        <v>2</v>
      </c>
    </row>
    <row r="142" spans="1:6" ht="13.5" customHeight="1" x14ac:dyDescent="0.3">
      <c r="A142" s="17"/>
      <c r="B142" s="22" t="s">
        <v>93</v>
      </c>
      <c r="C142" s="15">
        <v>118.8</v>
      </c>
      <c r="D142" s="15">
        <f t="shared" ref="D142:D144" si="111">137-C142</f>
        <v>18.200000000000003</v>
      </c>
      <c r="E142" s="31">
        <f t="shared" ref="E142:E144" si="112">$E$10+($D$10-$D142)/45*TIME(1,0,0)+TIME(0,0,30)</f>
        <v>0.63118055555555563</v>
      </c>
      <c r="F142" s="31">
        <f t="shared" ref="F142:F144" si="113">$E$10+($D$10-$D142)/42*TIME(1,0,0)+TIME(0,0,30)</f>
        <v>0.63903769841269853</v>
      </c>
    </row>
    <row r="143" spans="1:6" ht="13.5" customHeight="1" x14ac:dyDescent="0.3">
      <c r="A143" s="29"/>
      <c r="B143" s="38" t="s">
        <v>147</v>
      </c>
      <c r="C143" s="15">
        <v>120.1</v>
      </c>
      <c r="D143" s="15">
        <f t="shared" si="111"/>
        <v>16.900000000000006</v>
      </c>
      <c r="E143" s="31">
        <f t="shared" si="112"/>
        <v>0.63238425925925934</v>
      </c>
      <c r="F143" s="31">
        <f t="shared" si="113"/>
        <v>0.64032738095238106</v>
      </c>
    </row>
    <row r="144" spans="1:6" ht="13.5" customHeight="1" x14ac:dyDescent="0.3">
      <c r="A144" s="29"/>
      <c r="B144" s="29" t="s">
        <v>131</v>
      </c>
      <c r="C144" s="15">
        <v>120.1</v>
      </c>
      <c r="D144" s="15">
        <f t="shared" si="111"/>
        <v>16.900000000000006</v>
      </c>
      <c r="E144" s="31">
        <f t="shared" si="112"/>
        <v>0.63238425925925934</v>
      </c>
      <c r="F144" s="31">
        <f t="shared" si="113"/>
        <v>0.64032738095238106</v>
      </c>
    </row>
    <row r="145" spans="1:6" ht="13.5" customHeight="1" x14ac:dyDescent="0.35">
      <c r="A145" s="29"/>
      <c r="B145" s="18" t="s">
        <v>128</v>
      </c>
      <c r="C145" s="15"/>
      <c r="D145" s="15"/>
      <c r="E145" s="16"/>
      <c r="F145" s="16"/>
    </row>
    <row r="146" spans="1:6" ht="13.5" customHeight="1" x14ac:dyDescent="0.3">
      <c r="A146" s="29"/>
      <c r="B146" s="29" t="s">
        <v>99</v>
      </c>
      <c r="C146" s="15">
        <v>120.2</v>
      </c>
      <c r="D146" s="15">
        <f t="shared" ref="D146:D147" si="114">137-C146</f>
        <v>16.799999999999997</v>
      </c>
      <c r="E146" s="31">
        <f t="shared" ref="E146:E147" si="115">$E$10+($D$10-$D146)/45*TIME(1,0,0)+TIME(0,0,30)</f>
        <v>0.63247685185185198</v>
      </c>
      <c r="F146" s="31">
        <f t="shared" ref="F146:F147" si="116">$E$10+($D$10-$D146)/42*TIME(1,0,0)+TIME(0,0,30)</f>
        <v>0.64042658730158741</v>
      </c>
    </row>
    <row r="147" spans="1:6" ht="13.5" customHeight="1" x14ac:dyDescent="0.35">
      <c r="A147" s="42" t="s">
        <v>142</v>
      </c>
      <c r="B147" s="42"/>
      <c r="C147" s="15">
        <v>120.2</v>
      </c>
      <c r="D147" s="15">
        <f t="shared" si="114"/>
        <v>16.799999999999997</v>
      </c>
      <c r="E147" s="31">
        <f t="shared" si="115"/>
        <v>0.63247685185185198</v>
      </c>
      <c r="F147" s="31">
        <f t="shared" si="116"/>
        <v>0.64042658730158741</v>
      </c>
    </row>
    <row r="148" spans="1:6" ht="13.5" customHeight="1" x14ac:dyDescent="0.35">
      <c r="A148" s="39"/>
      <c r="B148" s="29" t="s">
        <v>143</v>
      </c>
      <c r="C148" s="15"/>
      <c r="D148" s="15"/>
      <c r="E148" s="16"/>
      <c r="F148" s="16"/>
    </row>
    <row r="149" spans="1:6" ht="13.5" customHeight="1" x14ac:dyDescent="0.3">
      <c r="A149" s="29"/>
      <c r="B149" s="29" t="s">
        <v>100</v>
      </c>
      <c r="C149" s="15">
        <v>121.4</v>
      </c>
      <c r="D149" s="15">
        <f t="shared" ref="D149:D150" si="117">137-C149</f>
        <v>15.599999999999994</v>
      </c>
      <c r="E149" s="31">
        <f t="shared" ref="E149:E150" si="118">$E$10+($D$10-$D149)/45*TIME(1,0,0)+TIME(0,0,30)</f>
        <v>0.63358796296296305</v>
      </c>
      <c r="F149" s="31">
        <f t="shared" ref="F149:F150" si="119">$E$10+($D$10-$D149)/42*TIME(1,0,0)+TIME(0,0,30)</f>
        <v>0.6416170634920636</v>
      </c>
    </row>
    <row r="150" spans="1:6" ht="13.5" customHeight="1" x14ac:dyDescent="0.3">
      <c r="A150" s="29"/>
      <c r="B150" s="29" t="s">
        <v>101</v>
      </c>
      <c r="C150" s="15">
        <v>121.5</v>
      </c>
      <c r="D150" s="15">
        <f t="shared" si="117"/>
        <v>15.5</v>
      </c>
      <c r="E150" s="31">
        <f t="shared" si="118"/>
        <v>0.63368055555555569</v>
      </c>
      <c r="F150" s="31">
        <f t="shared" si="119"/>
        <v>0.64171626984126995</v>
      </c>
    </row>
    <row r="151" spans="1:6" ht="13.5" customHeight="1" x14ac:dyDescent="0.3">
      <c r="A151" s="29"/>
      <c r="B151" s="29" t="s">
        <v>102</v>
      </c>
      <c r="C151" s="15"/>
      <c r="D151" s="15"/>
      <c r="E151" s="16"/>
      <c r="F151" s="16"/>
    </row>
    <row r="152" spans="1:6" ht="13.5" customHeight="1" x14ac:dyDescent="0.3">
      <c r="A152" s="29"/>
      <c r="B152" s="29" t="s">
        <v>103</v>
      </c>
      <c r="C152" s="15"/>
      <c r="D152" s="15"/>
      <c r="E152" s="16"/>
      <c r="F152" s="16"/>
    </row>
    <row r="153" spans="1:6" ht="13.5" customHeight="1" x14ac:dyDescent="0.3">
      <c r="A153" s="29"/>
      <c r="B153" s="29" t="s">
        <v>104</v>
      </c>
      <c r="C153" s="15"/>
      <c r="D153" s="15"/>
      <c r="E153" s="16"/>
      <c r="F153" s="16"/>
    </row>
    <row r="154" spans="1:6" ht="13.5" customHeight="1" x14ac:dyDescent="0.3">
      <c r="A154" s="29"/>
      <c r="B154" s="29" t="s">
        <v>105</v>
      </c>
      <c r="C154" s="15">
        <v>123</v>
      </c>
      <c r="D154" s="15">
        <f t="shared" ref="D154" si="120">137-C154</f>
        <v>14</v>
      </c>
      <c r="E154" s="31">
        <f t="shared" ref="E154" si="121">$E$10+($D$10-$D154)/45*TIME(1,0,0)+TIME(0,0,30)</f>
        <v>0.63506944444444458</v>
      </c>
      <c r="F154" s="31">
        <f t="shared" ref="F154" si="122">$E$10+($D$10-$D154)/42*TIME(1,0,0)+TIME(0,0,30)</f>
        <v>0.64320436507936518</v>
      </c>
    </row>
    <row r="155" spans="1:6" ht="13.5" customHeight="1" x14ac:dyDescent="0.3">
      <c r="A155" s="29"/>
      <c r="B155" s="17" t="s">
        <v>17</v>
      </c>
      <c r="C155" s="15"/>
      <c r="D155" s="15"/>
      <c r="E155" s="16"/>
      <c r="F155" s="16"/>
    </row>
    <row r="156" spans="1:6" ht="13.5" customHeight="1" x14ac:dyDescent="0.3">
      <c r="A156" s="29"/>
      <c r="B156" s="17" t="s">
        <v>136</v>
      </c>
      <c r="C156" s="15">
        <v>125</v>
      </c>
      <c r="D156" s="15">
        <f t="shared" ref="D156:D157" si="123">137-C156</f>
        <v>12</v>
      </c>
      <c r="E156" s="31">
        <f t="shared" ref="E156:E157" si="124">$E$10+($D$10-$D156)/45*TIME(1,0,0)+TIME(0,0,30)</f>
        <v>0.63692129629629635</v>
      </c>
      <c r="F156" s="31">
        <f t="shared" ref="F156:F157" si="125">$E$10+($D$10-$D156)/42*TIME(1,0,0)+TIME(0,0,30)</f>
        <v>0.64518849206349216</v>
      </c>
    </row>
    <row r="157" spans="1:6" ht="13.5" customHeight="1" x14ac:dyDescent="0.3">
      <c r="A157" s="29"/>
      <c r="B157" s="29" t="s">
        <v>106</v>
      </c>
      <c r="C157" s="15">
        <v>126.6</v>
      </c>
      <c r="D157" s="15">
        <f t="shared" si="123"/>
        <v>10.400000000000006</v>
      </c>
      <c r="E157" s="31">
        <f t="shared" si="124"/>
        <v>0.63840277777777787</v>
      </c>
      <c r="F157" s="31">
        <f t="shared" si="125"/>
        <v>0.64677579365079374</v>
      </c>
    </row>
    <row r="158" spans="1:6" ht="13.5" customHeight="1" x14ac:dyDescent="0.3">
      <c r="A158" s="8" t="s">
        <v>83</v>
      </c>
      <c r="B158" s="29" t="s">
        <v>84</v>
      </c>
      <c r="C158" s="15"/>
      <c r="D158" s="15"/>
      <c r="E158" s="16"/>
      <c r="F158" s="16"/>
    </row>
    <row r="159" spans="1:6" ht="13.5" customHeight="1" x14ac:dyDescent="0.3">
      <c r="A159" s="21"/>
      <c r="B159" s="29" t="s">
        <v>85</v>
      </c>
      <c r="C159" s="15">
        <v>129.80000000000001</v>
      </c>
      <c r="D159" s="15">
        <f t="shared" ref="D159" si="126">137-C159</f>
        <v>7.1999999999999886</v>
      </c>
      <c r="E159" s="31">
        <f t="shared" ref="E159" si="127">$E$10+($D$10-$D159)/45*TIME(1,0,0)+TIME(0,0,30)</f>
        <v>0.64136574074074082</v>
      </c>
      <c r="F159" s="31">
        <f t="shared" ref="F159" si="128">$E$10+($D$10-$D159)/42*TIME(1,0,0)+TIME(0,0,30)</f>
        <v>0.6499503968253969</v>
      </c>
    </row>
    <row r="160" spans="1:6" ht="13.5" customHeight="1" x14ac:dyDescent="0.3">
      <c r="A160" s="21"/>
      <c r="B160" s="29" t="s">
        <v>149</v>
      </c>
      <c r="C160" s="15"/>
      <c r="D160" s="15"/>
      <c r="E160" s="16"/>
      <c r="F160" s="16"/>
    </row>
    <row r="161" spans="1:6" ht="13.5" customHeight="1" x14ac:dyDescent="0.3">
      <c r="A161" s="12" t="s">
        <v>86</v>
      </c>
      <c r="B161" s="17" t="s">
        <v>87</v>
      </c>
      <c r="C161" s="15">
        <v>130.19999999999999</v>
      </c>
      <c r="D161" s="15">
        <f t="shared" ref="D161:D162" si="129">137-C161</f>
        <v>6.8000000000000114</v>
      </c>
      <c r="E161" s="31">
        <f t="shared" ref="E161:E162" si="130">$E$10+($D$10-$D161)/45*TIME(1,0,0)+TIME(0,0,30)</f>
        <v>0.64173611111111117</v>
      </c>
      <c r="F161" s="31">
        <f t="shared" ref="F161:F162" si="131">$E$10+($D$10-$D161)/42*TIME(1,0,0)+TIME(0,0,30)</f>
        <v>0.6503472222222223</v>
      </c>
    </row>
    <row r="162" spans="1:6" ht="13.5" customHeight="1" x14ac:dyDescent="0.3">
      <c r="A162" s="12"/>
      <c r="B162" s="17" t="s">
        <v>88</v>
      </c>
      <c r="C162" s="15">
        <v>130.5</v>
      </c>
      <c r="D162" s="15">
        <f t="shared" si="129"/>
        <v>6.5</v>
      </c>
      <c r="E162" s="31">
        <f t="shared" si="130"/>
        <v>0.64201388888888899</v>
      </c>
      <c r="F162" s="31">
        <f t="shared" si="131"/>
        <v>0.65064484126984135</v>
      </c>
    </row>
    <row r="163" spans="1:6" ht="13.5" customHeight="1" x14ac:dyDescent="0.3">
      <c r="A163" s="12"/>
      <c r="B163" s="17" t="s">
        <v>89</v>
      </c>
      <c r="C163" s="15"/>
      <c r="D163" s="15"/>
      <c r="E163" s="16"/>
      <c r="F163" s="16"/>
    </row>
    <row r="164" spans="1:6" ht="13.5" customHeight="1" x14ac:dyDescent="0.3">
      <c r="A164" s="12"/>
      <c r="B164" s="29" t="s">
        <v>141</v>
      </c>
      <c r="C164" s="15">
        <v>131.9</v>
      </c>
      <c r="D164" s="15">
        <f t="shared" ref="D164" si="132">137-C164</f>
        <v>5.0999999999999943</v>
      </c>
      <c r="E164" s="31">
        <f t="shared" ref="E164" si="133">$E$10+($D$10-$D164)/45*TIME(1,0,0)+TIME(0,0,30)</f>
        <v>0.64331018518518523</v>
      </c>
      <c r="F164" s="31">
        <f t="shared" ref="F164" si="134">$E$10+($D$10-$D164)/42*TIME(1,0,0)+TIME(0,0,30)</f>
        <v>0.65203373015873023</v>
      </c>
    </row>
    <row r="165" spans="1:6" ht="13.5" customHeight="1" x14ac:dyDescent="0.3">
      <c r="A165" s="8" t="s">
        <v>9</v>
      </c>
      <c r="B165" s="29" t="s">
        <v>90</v>
      </c>
      <c r="C165" s="15"/>
      <c r="D165" s="15"/>
      <c r="E165" s="16"/>
      <c r="F165" s="16"/>
    </row>
    <row r="166" spans="1:6" ht="13.5" customHeight="1" x14ac:dyDescent="0.3">
      <c r="A166" s="8"/>
      <c r="B166" s="17" t="s">
        <v>87</v>
      </c>
      <c r="C166" s="15">
        <v>132</v>
      </c>
      <c r="D166" s="15">
        <f t="shared" ref="D166" si="135">137-C166</f>
        <v>5</v>
      </c>
      <c r="E166" s="31">
        <f t="shared" ref="E166" si="136">$E$10+($D$10-$D166)/45*TIME(1,0,0)+TIME(0,0,30)</f>
        <v>0.64340277777777788</v>
      </c>
      <c r="F166" s="31">
        <f t="shared" ref="F166" si="137">$E$10+($D$10-$D166)/42*TIME(1,0,0)+TIME(0,0,30)</f>
        <v>0.65213293650793658</v>
      </c>
    </row>
    <row r="167" spans="1:6" ht="13.5" customHeight="1" x14ac:dyDescent="0.3">
      <c r="A167" s="29"/>
      <c r="B167" s="29" t="s">
        <v>91</v>
      </c>
      <c r="C167" s="15"/>
      <c r="D167" s="15"/>
      <c r="E167" s="16"/>
      <c r="F167" s="16"/>
    </row>
    <row r="168" spans="1:6" ht="13.5" customHeight="1" x14ac:dyDescent="0.3">
      <c r="A168" s="29"/>
      <c r="B168" s="29" t="s">
        <v>144</v>
      </c>
      <c r="C168" s="15">
        <v>134</v>
      </c>
      <c r="D168" s="15">
        <f t="shared" ref="D168:D170" si="138">137-C168</f>
        <v>3</v>
      </c>
      <c r="E168" s="31">
        <f t="shared" ref="E168:E170" si="139">$E$10+($D$10-$D168)/45*TIME(1,0,0)+TIME(0,0,30)</f>
        <v>0.64525462962962976</v>
      </c>
      <c r="F168" s="31">
        <f t="shared" ref="F168:F170" si="140">$E$10+($D$10-$D168)/42*TIME(1,0,0)+TIME(0,0,30)</f>
        <v>0.65411706349206356</v>
      </c>
    </row>
    <row r="169" spans="1:6" ht="13.5" customHeight="1" x14ac:dyDescent="0.3">
      <c r="A169" s="29"/>
      <c r="B169" s="29" t="s">
        <v>92</v>
      </c>
      <c r="C169" s="15">
        <v>135.6</v>
      </c>
      <c r="D169" s="15">
        <f t="shared" si="138"/>
        <v>1.4000000000000057</v>
      </c>
      <c r="E169" s="31">
        <f t="shared" si="139"/>
        <v>0.64673611111111118</v>
      </c>
      <c r="F169" s="31">
        <f t="shared" si="140"/>
        <v>0.65570436507936514</v>
      </c>
    </row>
    <row r="170" spans="1:6" ht="13.5" customHeight="1" x14ac:dyDescent="0.3">
      <c r="A170" s="29"/>
      <c r="B170" s="29" t="s">
        <v>129</v>
      </c>
      <c r="C170" s="15">
        <v>135.69999999999999</v>
      </c>
      <c r="D170" s="15">
        <f t="shared" si="138"/>
        <v>1.3000000000000114</v>
      </c>
      <c r="E170" s="31">
        <f t="shared" si="139"/>
        <v>0.64682870370370371</v>
      </c>
      <c r="F170" s="31">
        <f t="shared" si="140"/>
        <v>0.65580357142857149</v>
      </c>
    </row>
    <row r="171" spans="1:6" ht="13.5" customHeight="1" x14ac:dyDescent="0.25">
      <c r="A171" s="40" t="s">
        <v>130</v>
      </c>
      <c r="B171" s="41"/>
      <c r="C171" s="15"/>
      <c r="D171" s="15"/>
      <c r="E171" s="16"/>
      <c r="F171" s="16"/>
    </row>
    <row r="172" spans="1:6" ht="13.5" customHeight="1" x14ac:dyDescent="0.3">
      <c r="A172" s="17"/>
      <c r="B172" s="22" t="s">
        <v>93</v>
      </c>
      <c r="C172" s="15"/>
      <c r="D172" s="15"/>
      <c r="E172" s="16"/>
      <c r="F172" s="16"/>
    </row>
    <row r="173" spans="1:6" ht="13.5" customHeight="1" x14ac:dyDescent="0.3">
      <c r="A173" s="29"/>
      <c r="B173" s="38" t="s">
        <v>147</v>
      </c>
      <c r="C173" s="15">
        <v>136.9</v>
      </c>
      <c r="D173" s="15">
        <f t="shared" ref="D173" si="141">137-C173</f>
        <v>9.9999999999994316E-2</v>
      </c>
      <c r="E173" s="31">
        <f t="shared" ref="E173" si="142">$E$10+($D$10-$D173)/45*TIME(1,0,0)+TIME(0,0,30)</f>
        <v>0.64793981481481489</v>
      </c>
      <c r="F173" s="31">
        <f t="shared" ref="F173" si="143">$E$10+($D$10-$D173)/42*TIME(1,0,0)+TIME(0,0,30)</f>
        <v>0.65699404761904767</v>
      </c>
    </row>
    <row r="174" spans="1:6" ht="13.5" customHeight="1" x14ac:dyDescent="0.3">
      <c r="A174" s="29"/>
      <c r="B174" s="29" t="s">
        <v>131</v>
      </c>
      <c r="C174" s="15"/>
      <c r="D174" s="15"/>
      <c r="E174" s="16"/>
      <c r="F174" s="16"/>
    </row>
    <row r="175" spans="1:6" ht="13.5" customHeight="1" x14ac:dyDescent="0.3">
      <c r="A175" s="29"/>
      <c r="B175" s="23" t="s">
        <v>4</v>
      </c>
      <c r="C175" s="15">
        <v>137</v>
      </c>
      <c r="D175" s="15">
        <f t="shared" ref="D175" si="144">137-C175</f>
        <v>0</v>
      </c>
      <c r="E175" s="31">
        <f t="shared" ref="E175" si="145">$E$10+($D$10-$D175)/45*TIME(1,0,0)+TIME(0,0,30)</f>
        <v>0.64803240740740753</v>
      </c>
      <c r="F175" s="31">
        <f t="shared" ref="F175" si="146">$E$10+($D$10-$D175)/42*TIME(1,0,0)+TIME(0,0,30)</f>
        <v>0.65709325396825402</v>
      </c>
    </row>
    <row r="176" spans="1:6" ht="13.95" customHeight="1" x14ac:dyDescent="0.3">
      <c r="A176" s="26"/>
      <c r="B176" s="26"/>
      <c r="C176" s="13"/>
      <c r="D176" s="13"/>
      <c r="E176" s="25"/>
      <c r="F176" s="25"/>
    </row>
    <row r="177" spans="1:6" ht="13.95" customHeight="1" x14ac:dyDescent="0.3">
      <c r="A177" s="24"/>
      <c r="C177" s="13"/>
      <c r="D177" s="13"/>
      <c r="E177" s="25"/>
      <c r="F177" s="25"/>
    </row>
    <row r="178" spans="1:6" ht="13.95" customHeight="1" x14ac:dyDescent="0.3">
      <c r="A178" s="24"/>
      <c r="C178" s="13"/>
      <c r="D178" s="13"/>
      <c r="E178" s="25"/>
      <c r="F178" s="25"/>
    </row>
    <row r="179" spans="1:6" ht="13.95" customHeight="1" x14ac:dyDescent="0.3">
      <c r="A179" s="24"/>
      <c r="C179" s="13"/>
      <c r="D179" s="13"/>
      <c r="E179" s="25"/>
      <c r="F179" s="25"/>
    </row>
    <row r="180" spans="1:6" ht="13.95" customHeight="1" x14ac:dyDescent="0.3">
      <c r="A180" s="24"/>
      <c r="C180" s="13"/>
      <c r="D180" s="13"/>
      <c r="E180" s="25"/>
      <c r="F180" s="25"/>
    </row>
    <row r="181" spans="1:6" ht="13.95" customHeight="1" x14ac:dyDescent="0.3">
      <c r="A181" s="24"/>
      <c r="C181" s="13"/>
      <c r="D181" s="13"/>
      <c r="E181" s="25"/>
      <c r="F181" s="25"/>
    </row>
    <row r="182" spans="1:6" ht="13.95" customHeight="1" x14ac:dyDescent="0.3">
      <c r="A182" s="24"/>
      <c r="C182" s="13"/>
      <c r="D182" s="13"/>
      <c r="E182" s="25"/>
      <c r="F182" s="25"/>
    </row>
    <row r="183" spans="1:6" ht="13.95" customHeight="1" x14ac:dyDescent="0.3">
      <c r="A183" s="24"/>
      <c r="C183" s="13"/>
      <c r="D183" s="13"/>
      <c r="E183" s="25"/>
      <c r="F183" s="25"/>
    </row>
    <row r="184" spans="1:6" ht="13.95" customHeight="1" x14ac:dyDescent="0.3">
      <c r="A184" s="24"/>
      <c r="C184" s="13"/>
      <c r="D184" s="13"/>
      <c r="E184" s="25"/>
      <c r="F184" s="25"/>
    </row>
    <row r="185" spans="1:6" ht="13.95" customHeight="1" x14ac:dyDescent="0.3">
      <c r="A185" s="24"/>
      <c r="C185" s="13"/>
      <c r="D185" s="13"/>
      <c r="E185" s="25"/>
      <c r="F185" s="25"/>
    </row>
    <row r="186" spans="1:6" ht="13.95" customHeight="1" x14ac:dyDescent="0.3">
      <c r="A186" s="24"/>
      <c r="C186" s="13"/>
      <c r="D186" s="13"/>
      <c r="E186" s="25"/>
      <c r="F186" s="25"/>
    </row>
    <row r="187" spans="1:6" ht="13.95" customHeight="1" x14ac:dyDescent="0.3">
      <c r="A187" s="24"/>
      <c r="C187" s="13"/>
      <c r="D187" s="13"/>
      <c r="E187" s="25"/>
      <c r="F187" s="25"/>
    </row>
    <row r="188" spans="1:6" ht="13.95" customHeight="1" x14ac:dyDescent="0.3">
      <c r="A188" s="24"/>
      <c r="C188" s="13"/>
      <c r="D188" s="13"/>
      <c r="E188" s="25"/>
      <c r="F188" s="25"/>
    </row>
    <row r="189" spans="1:6" ht="13.95" customHeight="1" x14ac:dyDescent="0.25">
      <c r="C189" s="13"/>
      <c r="D189" s="13"/>
      <c r="E189" s="25"/>
      <c r="F189" s="25"/>
    </row>
    <row r="190" spans="1:6" ht="13.95" customHeight="1" x14ac:dyDescent="0.3">
      <c r="A190" s="24"/>
      <c r="C190" s="13"/>
      <c r="D190" s="13"/>
      <c r="E190" s="25"/>
      <c r="F190" s="25"/>
    </row>
    <row r="191" spans="1:6" ht="13.95" customHeight="1" x14ac:dyDescent="0.3">
      <c r="A191" s="24"/>
      <c r="C191" s="13"/>
      <c r="D191" s="13"/>
      <c r="E191" s="25"/>
      <c r="F191" s="25"/>
    </row>
    <row r="192" spans="1:6" ht="13.95" customHeight="1" x14ac:dyDescent="0.3">
      <c r="A192" s="24"/>
      <c r="C192" s="13"/>
      <c r="D192" s="13"/>
      <c r="E192" s="25"/>
      <c r="F192" s="25"/>
    </row>
    <row r="193" spans="1:6" ht="17.399999999999999" customHeight="1" x14ac:dyDescent="0.25">
      <c r="A193" s="27"/>
      <c r="C193" s="13"/>
      <c r="D193" s="13"/>
      <c r="E193" s="25"/>
      <c r="F193" s="25"/>
    </row>
  </sheetData>
  <mergeCells count="23">
    <mergeCell ref="B8:F8"/>
    <mergeCell ref="B9:F9"/>
    <mergeCell ref="A10:B10"/>
    <mergeCell ref="A22:B22"/>
    <mergeCell ref="A66:B66"/>
    <mergeCell ref="A28:B28"/>
    <mergeCell ref="A38:B38"/>
    <mergeCell ref="A49:B49"/>
    <mergeCell ref="A62:B62"/>
    <mergeCell ref="A2:F2"/>
    <mergeCell ref="A3:F3"/>
    <mergeCell ref="A4:F4"/>
    <mergeCell ref="A5:B5"/>
    <mergeCell ref="B7:F7"/>
    <mergeCell ref="A171:B171"/>
    <mergeCell ref="A141:B141"/>
    <mergeCell ref="A32:B32"/>
    <mergeCell ref="A57:B57"/>
    <mergeCell ref="A93:B93"/>
    <mergeCell ref="A147:B147"/>
    <mergeCell ref="A86:B86"/>
    <mergeCell ref="A113:B113"/>
    <mergeCell ref="A115:B115"/>
  </mergeCells>
  <pageMargins left="0.21666666666666667" right="0.10791666666666666" top="0.5390625" bottom="0.185" header="0.3" footer="0.3"/>
  <pageSetup paperSize="9" scale="80" orientation="portrait" r:id="rId1"/>
  <rowBreaks count="2" manualBreakCount="2">
    <brk id="68" max="16383" man="1"/>
    <brk id="14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PCT 2026 CHAUDFONTAINE</vt:lpstr>
    </vt:vector>
  </TitlesOfParts>
  <Company>Province de Liège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Crasset, Jean-Guy</dc:creator>
  <cp:lastModifiedBy>Odile Troch</cp:lastModifiedBy>
  <cp:lastPrinted>2026-03-19T10:19:03Z</cp:lastPrinted>
  <dcterms:created xsi:type="dcterms:W3CDTF">2025-06-25T07:29:14Z</dcterms:created>
  <dcterms:modified xsi:type="dcterms:W3CDTF">2026-04-16T12:23:41Z</dcterms:modified>
</cp:coreProperties>
</file>