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odile\Downloads\"/>
    </mc:Choice>
  </mc:AlternateContent>
  <xr:revisionPtr revIDLastSave="0" documentId="8_{C07C0786-4DD7-4F44-B6C5-9BBB1A44904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CT LIERNEUX OK" sheetId="3" r:id="rId1"/>
  </sheets>
  <definedNames>
    <definedName name="_xlnm.Print_Area" localSheetId="0">'PCT LIERNEUX OK'!$A$1:$G$201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1" i="3" l="1"/>
  <c r="G201" i="3" s="1"/>
  <c r="D200" i="3"/>
  <c r="F200" i="3" s="1"/>
  <c r="D199" i="3"/>
  <c r="F199" i="3" s="1"/>
  <c r="D198" i="3"/>
  <c r="G198" i="3" s="1"/>
  <c r="D194" i="3"/>
  <c r="G194" i="3" s="1"/>
  <c r="D193" i="3"/>
  <c r="F193" i="3" s="1"/>
  <c r="D191" i="3"/>
  <c r="E191" i="3" s="1"/>
  <c r="D190" i="3"/>
  <c r="G190" i="3" s="1"/>
  <c r="D188" i="3"/>
  <c r="G188" i="3" s="1"/>
  <c r="D186" i="3"/>
  <c r="F186" i="3" s="1"/>
  <c r="D184" i="3"/>
  <c r="E184" i="3" s="1"/>
  <c r="D183" i="3"/>
  <c r="G183" i="3" s="1"/>
  <c r="D182" i="3"/>
  <c r="G182" i="3" s="1"/>
  <c r="D180" i="3"/>
  <c r="F180" i="3" s="1"/>
  <c r="D177" i="3"/>
  <c r="E177" i="3" s="1"/>
  <c r="D175" i="3"/>
  <c r="G175" i="3" s="1"/>
  <c r="D174" i="3"/>
  <c r="G174" i="3" s="1"/>
  <c r="D173" i="3"/>
  <c r="F173" i="3" s="1"/>
  <c r="D172" i="3"/>
  <c r="E172" i="3" s="1"/>
  <c r="D171" i="3"/>
  <c r="G171" i="3" s="1"/>
  <c r="D170" i="3"/>
  <c r="G170" i="3" s="1"/>
  <c r="D169" i="3"/>
  <c r="F169" i="3" s="1"/>
  <c r="D165" i="3"/>
  <c r="E165" i="3" s="1"/>
  <c r="D164" i="3"/>
  <c r="G164" i="3" s="1"/>
  <c r="D162" i="3"/>
  <c r="G162" i="3" s="1"/>
  <c r="D161" i="3"/>
  <c r="F161" i="3" s="1"/>
  <c r="D159" i="3"/>
  <c r="E159" i="3" s="1"/>
  <c r="D157" i="3"/>
  <c r="G157" i="3" s="1"/>
  <c r="D155" i="3"/>
  <c r="G155" i="3" s="1"/>
  <c r="D154" i="3"/>
  <c r="F154" i="3" s="1"/>
  <c r="D153" i="3"/>
  <c r="E153" i="3" s="1"/>
  <c r="D151" i="3"/>
  <c r="G151" i="3" s="1"/>
  <c r="D148" i="3"/>
  <c r="G148" i="3" s="1"/>
  <c r="D146" i="3"/>
  <c r="F146" i="3" s="1"/>
  <c r="D145" i="3"/>
  <c r="E145" i="3" s="1"/>
  <c r="D144" i="3"/>
  <c r="G144" i="3" s="1"/>
  <c r="D143" i="3"/>
  <c r="G143" i="3" s="1"/>
  <c r="D142" i="3"/>
  <c r="F142" i="3" s="1"/>
  <c r="D141" i="3"/>
  <c r="E141" i="3" s="1"/>
  <c r="D140" i="3"/>
  <c r="G140" i="3" s="1"/>
  <c r="D136" i="3"/>
  <c r="G136" i="3" s="1"/>
  <c r="D135" i="3"/>
  <c r="F135" i="3" s="1"/>
  <c r="D133" i="3"/>
  <c r="E133" i="3" s="1"/>
  <c r="D132" i="3"/>
  <c r="G132" i="3" s="1"/>
  <c r="D130" i="3"/>
  <c r="G130" i="3" s="1"/>
  <c r="D128" i="3"/>
  <c r="F128" i="3" s="1"/>
  <c r="D126" i="3"/>
  <c r="E126" i="3" s="1"/>
  <c r="D125" i="3"/>
  <c r="G125" i="3" s="1"/>
  <c r="D124" i="3"/>
  <c r="G124" i="3" s="1"/>
  <c r="D122" i="3"/>
  <c r="F122" i="3" s="1"/>
  <c r="D119" i="3"/>
  <c r="E119" i="3" s="1"/>
  <c r="D117" i="3"/>
  <c r="G117" i="3" s="1"/>
  <c r="D116" i="3"/>
  <c r="G116" i="3" s="1"/>
  <c r="D115" i="3"/>
  <c r="F115" i="3" s="1"/>
  <c r="D114" i="3"/>
  <c r="E114" i="3" s="1"/>
  <c r="D113" i="3"/>
  <c r="G113" i="3" s="1"/>
  <c r="D112" i="3"/>
  <c r="G112" i="3" s="1"/>
  <c r="D111" i="3"/>
  <c r="F111" i="3" s="1"/>
  <c r="D110" i="3"/>
  <c r="E110" i="3" s="1"/>
  <c r="D109" i="3"/>
  <c r="G109" i="3" s="1"/>
  <c r="D108" i="3"/>
  <c r="G108" i="3" s="1"/>
  <c r="D107" i="3"/>
  <c r="F107" i="3" s="1"/>
  <c r="D103" i="3"/>
  <c r="E103" i="3" s="1"/>
  <c r="D101" i="3"/>
  <c r="G101" i="3" s="1"/>
  <c r="D98" i="3"/>
  <c r="G98" i="3" s="1"/>
  <c r="D96" i="3"/>
  <c r="F96" i="3" s="1"/>
  <c r="D94" i="3"/>
  <c r="E94" i="3" s="1"/>
  <c r="D92" i="3"/>
  <c r="G92" i="3" s="1"/>
  <c r="D90" i="3"/>
  <c r="G90" i="3" s="1"/>
  <c r="D89" i="3"/>
  <c r="F89" i="3" s="1"/>
  <c r="D86" i="3"/>
  <c r="E86" i="3" s="1"/>
  <c r="D84" i="3"/>
  <c r="G84" i="3" s="1"/>
  <c r="D83" i="3"/>
  <c r="G83" i="3" s="1"/>
  <c r="D82" i="3"/>
  <c r="F82" i="3" s="1"/>
  <c r="D80" i="3"/>
  <c r="E80" i="3" s="1"/>
  <c r="D79" i="3"/>
  <c r="G79" i="3" s="1"/>
  <c r="D76" i="3"/>
  <c r="G76" i="3" s="1"/>
  <c r="D74" i="3"/>
  <c r="F74" i="3" s="1"/>
  <c r="D72" i="3"/>
  <c r="E72" i="3" s="1"/>
  <c r="D70" i="3"/>
  <c r="G70" i="3" s="1"/>
  <c r="D69" i="3"/>
  <c r="G69" i="3" s="1"/>
  <c r="D67" i="3"/>
  <c r="F67" i="3" s="1"/>
  <c r="D66" i="3"/>
  <c r="E66" i="3" s="1"/>
  <c r="D65" i="3"/>
  <c r="G65" i="3" s="1"/>
  <c r="D64" i="3"/>
  <c r="G64" i="3" s="1"/>
  <c r="D63" i="3"/>
  <c r="F63" i="3" s="1"/>
  <c r="D62" i="3"/>
  <c r="E62" i="3" s="1"/>
  <c r="D60" i="3"/>
  <c r="G60" i="3" s="1"/>
  <c r="D59" i="3"/>
  <c r="G59" i="3" s="1"/>
  <c r="D58" i="3"/>
  <c r="F58" i="3" s="1"/>
  <c r="D57" i="3"/>
  <c r="E57" i="3" s="1"/>
  <c r="D53" i="3"/>
  <c r="G53" i="3" s="1"/>
  <c r="D51" i="3"/>
  <c r="G51" i="3" s="1"/>
  <c r="D48" i="3"/>
  <c r="F48" i="3" s="1"/>
  <c r="D46" i="3"/>
  <c r="E46" i="3" s="1"/>
  <c r="D44" i="3"/>
  <c r="G44" i="3" s="1"/>
  <c r="D42" i="3"/>
  <c r="G42" i="3" s="1"/>
  <c r="D40" i="3"/>
  <c r="F40" i="3" s="1"/>
  <c r="D39" i="3"/>
  <c r="E39" i="3" s="1"/>
  <c r="D36" i="3"/>
  <c r="G36" i="3" s="1"/>
  <c r="D35" i="3"/>
  <c r="G35" i="3" s="1"/>
  <c r="D33" i="3"/>
  <c r="F33" i="3" s="1"/>
  <c r="D32" i="3"/>
  <c r="E32" i="3" s="1"/>
  <c r="D31" i="3"/>
  <c r="G31" i="3" s="1"/>
  <c r="D30" i="3"/>
  <c r="G30" i="3" s="1"/>
  <c r="D28" i="3"/>
  <c r="F28" i="3" s="1"/>
  <c r="D25" i="3"/>
  <c r="E25" i="3" s="1"/>
  <c r="D23" i="3"/>
  <c r="G23" i="3" s="1"/>
  <c r="D22" i="3"/>
  <c r="G22" i="3" s="1"/>
  <c r="D21" i="3"/>
  <c r="F21" i="3" s="1"/>
  <c r="D19" i="3"/>
  <c r="E19" i="3" s="1"/>
  <c r="D18" i="3"/>
  <c r="G18" i="3" s="1"/>
  <c r="D15" i="3"/>
  <c r="D12" i="3"/>
  <c r="D10" i="3"/>
  <c r="G46" i="3" l="1"/>
  <c r="G153" i="3"/>
  <c r="G82" i="3"/>
  <c r="G177" i="3"/>
  <c r="E116" i="3"/>
  <c r="G19" i="3"/>
  <c r="G58" i="3"/>
  <c r="E90" i="3"/>
  <c r="G126" i="3"/>
  <c r="G161" i="3"/>
  <c r="G186" i="3"/>
  <c r="G28" i="3"/>
  <c r="E64" i="3"/>
  <c r="G103" i="3"/>
  <c r="G135" i="3"/>
  <c r="G165" i="3"/>
  <c r="G191" i="3"/>
  <c r="E35" i="3"/>
  <c r="G72" i="3"/>
  <c r="G111" i="3"/>
  <c r="E143" i="3"/>
  <c r="E170" i="3"/>
  <c r="E194" i="3"/>
  <c r="G21" i="3"/>
  <c r="E30" i="3"/>
  <c r="F36" i="3"/>
  <c r="G48" i="3"/>
  <c r="E59" i="3"/>
  <c r="F65" i="3"/>
  <c r="G74" i="3"/>
  <c r="E83" i="3"/>
  <c r="F92" i="3"/>
  <c r="G107" i="3"/>
  <c r="E112" i="3"/>
  <c r="F117" i="3"/>
  <c r="G128" i="3"/>
  <c r="E136" i="3"/>
  <c r="F144" i="3"/>
  <c r="G154" i="3"/>
  <c r="E162" i="3"/>
  <c r="F171" i="3"/>
  <c r="G180" i="3"/>
  <c r="E188" i="3"/>
  <c r="F198" i="3"/>
  <c r="E22" i="3"/>
  <c r="G32" i="3"/>
  <c r="G40" i="3"/>
  <c r="E51" i="3"/>
  <c r="G62" i="3"/>
  <c r="G67" i="3"/>
  <c r="E76" i="3"/>
  <c r="G86" i="3"/>
  <c r="G96" i="3"/>
  <c r="E108" i="3"/>
  <c r="G114" i="3"/>
  <c r="G122" i="3"/>
  <c r="E130" i="3"/>
  <c r="G141" i="3"/>
  <c r="G146" i="3"/>
  <c r="E155" i="3"/>
  <c r="G173" i="3"/>
  <c r="E182" i="3"/>
  <c r="G200" i="3"/>
  <c r="F23" i="3"/>
  <c r="G33" i="3"/>
  <c r="E42" i="3"/>
  <c r="F53" i="3"/>
  <c r="G63" i="3"/>
  <c r="E69" i="3"/>
  <c r="F79" i="3"/>
  <c r="G89" i="3"/>
  <c r="E98" i="3"/>
  <c r="F109" i="3"/>
  <c r="G115" i="3"/>
  <c r="E124" i="3"/>
  <c r="F132" i="3"/>
  <c r="G142" i="3"/>
  <c r="E148" i="3"/>
  <c r="F157" i="3"/>
  <c r="G169" i="3"/>
  <c r="E174" i="3"/>
  <c r="F183" i="3"/>
  <c r="G193" i="3"/>
  <c r="E201" i="3"/>
  <c r="E18" i="3"/>
  <c r="F25" i="3"/>
  <c r="E31" i="3"/>
  <c r="F39" i="3"/>
  <c r="E44" i="3"/>
  <c r="F57" i="3"/>
  <c r="E60" i="3"/>
  <c r="F66" i="3"/>
  <c r="E70" i="3"/>
  <c r="F80" i="3"/>
  <c r="E84" i="3"/>
  <c r="F94" i="3"/>
  <c r="E101" i="3"/>
  <c r="F110" i="3"/>
  <c r="E113" i="3"/>
  <c r="F119" i="3"/>
  <c r="E125" i="3"/>
  <c r="F133" i="3"/>
  <c r="E140" i="3"/>
  <c r="F145" i="3"/>
  <c r="E151" i="3"/>
  <c r="F159" i="3"/>
  <c r="E164" i="3"/>
  <c r="F172" i="3"/>
  <c r="E175" i="3"/>
  <c r="F184" i="3"/>
  <c r="E190" i="3"/>
  <c r="E199" i="3"/>
  <c r="G199" i="3"/>
  <c r="F18" i="3"/>
  <c r="G25" i="3"/>
  <c r="F31" i="3"/>
  <c r="G39" i="3"/>
  <c r="F44" i="3"/>
  <c r="G57" i="3"/>
  <c r="F60" i="3"/>
  <c r="G66" i="3"/>
  <c r="F70" i="3"/>
  <c r="G80" i="3"/>
  <c r="F84" i="3"/>
  <c r="G94" i="3"/>
  <c r="F101" i="3"/>
  <c r="G110" i="3"/>
  <c r="F113" i="3"/>
  <c r="G119" i="3"/>
  <c r="F125" i="3"/>
  <c r="G133" i="3"/>
  <c r="F140" i="3"/>
  <c r="G145" i="3"/>
  <c r="F151" i="3"/>
  <c r="G159" i="3"/>
  <c r="F164" i="3"/>
  <c r="G172" i="3"/>
  <c r="F175" i="3"/>
  <c r="G184" i="3"/>
  <c r="F190" i="3"/>
  <c r="F19" i="3"/>
  <c r="E23" i="3"/>
  <c r="F32" i="3"/>
  <c r="E36" i="3"/>
  <c r="F46" i="3"/>
  <c r="E53" i="3"/>
  <c r="F62" i="3"/>
  <c r="E65" i="3"/>
  <c r="F72" i="3"/>
  <c r="E79" i="3"/>
  <c r="F86" i="3"/>
  <c r="E92" i="3"/>
  <c r="F103" i="3"/>
  <c r="E109" i="3"/>
  <c r="F114" i="3"/>
  <c r="E117" i="3"/>
  <c r="F126" i="3"/>
  <c r="E132" i="3"/>
  <c r="F141" i="3"/>
  <c r="E144" i="3"/>
  <c r="F153" i="3"/>
  <c r="E157" i="3"/>
  <c r="F165" i="3"/>
  <c r="E171" i="3"/>
  <c r="F177" i="3"/>
  <c r="E183" i="3"/>
  <c r="F191" i="3"/>
  <c r="E198" i="3"/>
  <c r="E21" i="3"/>
  <c r="F22" i="3"/>
  <c r="E28" i="3"/>
  <c r="F30" i="3"/>
  <c r="E33" i="3"/>
  <c r="F35" i="3"/>
  <c r="E40" i="3"/>
  <c r="F42" i="3"/>
  <c r="E48" i="3"/>
  <c r="F51" i="3"/>
  <c r="E58" i="3"/>
  <c r="F59" i="3"/>
  <c r="E63" i="3"/>
  <c r="F64" i="3"/>
  <c r="E67" i="3"/>
  <c r="F69" i="3"/>
  <c r="E74" i="3"/>
  <c r="F76" i="3"/>
  <c r="E82" i="3"/>
  <c r="F83" i="3"/>
  <c r="E89" i="3"/>
  <c r="F90" i="3"/>
  <c r="E96" i="3"/>
  <c r="F98" i="3"/>
  <c r="E107" i="3"/>
  <c r="F108" i="3"/>
  <c r="E111" i="3"/>
  <c r="F112" i="3"/>
  <c r="E115" i="3"/>
  <c r="F116" i="3"/>
  <c r="E122" i="3"/>
  <c r="F124" i="3"/>
  <c r="E128" i="3"/>
  <c r="F130" i="3"/>
  <c r="E135" i="3"/>
  <c r="F136" i="3"/>
  <c r="E142" i="3"/>
  <c r="F143" i="3"/>
  <c r="E146" i="3"/>
  <c r="F148" i="3"/>
  <c r="E154" i="3"/>
  <c r="F155" i="3"/>
  <c r="E161" i="3"/>
  <c r="F162" i="3"/>
  <c r="E169" i="3"/>
  <c r="F170" i="3"/>
  <c r="E173" i="3"/>
  <c r="F174" i="3"/>
  <c r="E180" i="3"/>
  <c r="F182" i="3"/>
  <c r="E186" i="3"/>
  <c r="F188" i="3"/>
  <c r="E193" i="3"/>
  <c r="F194" i="3"/>
  <c r="E200" i="3"/>
  <c r="F201" i="3"/>
  <c r="F15" i="3"/>
  <c r="F12" i="3"/>
  <c r="F10" i="3"/>
  <c r="E10" i="3" l="1"/>
  <c r="E15" i="3"/>
  <c r="G10" i="3"/>
  <c r="E12" i="3"/>
  <c r="G15" i="3"/>
  <c r="G12" i="3"/>
</calcChain>
</file>

<file path=xl/sharedStrings.xml><?xml version="1.0" encoding="utf-8"?>
<sst xmlns="http://schemas.openxmlformats.org/spreadsheetml/2006/main" count="269" uniqueCount="112">
  <si>
    <t>Km fait</t>
  </si>
  <si>
    <t>Km à faire</t>
  </si>
  <si>
    <t>42 km/h</t>
  </si>
  <si>
    <t>40 km/h</t>
  </si>
  <si>
    <t>12h25</t>
  </si>
  <si>
    <t>VIELSALM</t>
  </si>
  <si>
    <t>PROVINCE DE LIEGE</t>
  </si>
  <si>
    <t>LIERNEUX</t>
  </si>
  <si>
    <t>Lierneux</t>
  </si>
  <si>
    <t>COL DES VILLETTES - GPM 1</t>
  </si>
  <si>
    <t>Les Villetttes</t>
  </si>
  <si>
    <t>N651 Rarmont</t>
  </si>
  <si>
    <t>Eria</t>
  </si>
  <si>
    <r>
      <t xml:space="preserve">SOMMET DE CÔTE </t>
    </r>
    <r>
      <rPr>
        <sz val="11"/>
        <rFont val="Times New Roman"/>
        <family val="1"/>
      </rPr>
      <t>(panneau col des Villettes)</t>
    </r>
  </si>
  <si>
    <t>TROIS-PONTS</t>
  </si>
  <si>
    <t>42 Km/h</t>
  </si>
  <si>
    <t>40 Km/h</t>
  </si>
  <si>
    <t>ARRIVEE</t>
  </si>
  <si>
    <r>
      <t xml:space="preserve">PIED DE CÔTE </t>
    </r>
    <r>
      <rPr>
        <sz val="11"/>
        <rFont val="Times New Roman"/>
        <family val="1"/>
      </rPr>
      <t>(au pont)</t>
    </r>
  </si>
  <si>
    <r>
      <rPr>
        <b/>
        <sz val="12"/>
        <rFont val="Times New Roman"/>
        <family val="1"/>
      </rPr>
      <t>départ officiel</t>
    </r>
    <r>
      <rPr>
        <b/>
        <sz val="14"/>
        <rFont val="Times New Roman"/>
        <family val="1"/>
      </rPr>
      <t xml:space="preserve"> </t>
    </r>
    <r>
      <rPr>
        <sz val="11"/>
        <rFont val="Times New Roman"/>
        <family val="1"/>
      </rPr>
      <t>Km 0 (au carref Lansival/Poteau de Hierlot)</t>
    </r>
  </si>
  <si>
    <t>N645 route de Lierneux</t>
  </si>
  <si>
    <t>N651</t>
  </si>
  <si>
    <t>Noirefontaine</t>
  </si>
  <si>
    <r>
      <t xml:space="preserve">SOMMET DE CÔTE </t>
    </r>
    <r>
      <rPr>
        <sz val="11"/>
        <rFont val="Times New Roman"/>
        <family val="1"/>
      </rPr>
      <t>(à hauteur du château d'Amcômont)</t>
    </r>
  </si>
  <si>
    <t>Sur les Fontaines</t>
  </si>
  <si>
    <t>Odrimont</t>
  </si>
  <si>
    <t>suivre à droite</t>
  </si>
  <si>
    <t>suivre à gauche direct° Lierneux</t>
  </si>
  <si>
    <t>à gauche direct° Lierneux</t>
  </si>
  <si>
    <t>Lafalize</t>
  </si>
  <si>
    <t>tout droit N822 direct° Lierneux</t>
  </si>
  <si>
    <t>à droite N645 rue de la Gare</t>
  </si>
  <si>
    <r>
      <t xml:space="preserve">PIED DE CÔTE </t>
    </r>
    <r>
      <rPr>
        <sz val="11"/>
        <rFont val="Times New Roman"/>
        <family val="1"/>
      </rPr>
      <t>(panneau "commune de Lierneux)</t>
    </r>
  </si>
  <si>
    <r>
      <t xml:space="preserve">PIED DE CÔTE </t>
    </r>
    <r>
      <rPr>
        <sz val="11"/>
        <rFont val="Times New Roman"/>
        <family val="1"/>
      </rPr>
      <t>(dès tourne à droite)</t>
    </r>
  </si>
  <si>
    <t>N645</t>
  </si>
  <si>
    <t>direct° Hierlot</t>
  </si>
  <si>
    <t>La Chapelle</t>
  </si>
  <si>
    <r>
      <t xml:space="preserve">SOMMET DE CÔTE </t>
    </r>
    <r>
      <rPr>
        <sz val="11"/>
        <rFont val="Times New Roman"/>
        <family val="1"/>
      </rPr>
      <t>(à l'Eglise)</t>
    </r>
  </si>
  <si>
    <t>à gauche direct° Basse Bodeux</t>
  </si>
  <si>
    <t>suivre à droite direct° Basse Bodeux</t>
  </si>
  <si>
    <t>à droite sur les Pierris direct° Arbrefontaine</t>
  </si>
  <si>
    <t>Pienne Soû</t>
  </si>
  <si>
    <t>Arbrefontaine</t>
  </si>
  <si>
    <t>Les Marottes</t>
  </si>
  <si>
    <t>à gauche Terra</t>
  </si>
  <si>
    <t>à gauche Dessus le Mont</t>
  </si>
  <si>
    <t>à droite Petit bois</t>
  </si>
  <si>
    <t>carrefour tout droit Petit Bois</t>
  </si>
  <si>
    <t>carrefour à droite Poteau de Hierlot</t>
  </si>
  <si>
    <t>à droite N645 rue de la Gare, N645 route de Lierneux</t>
  </si>
  <si>
    <t>départ officieux (3 km)</t>
  </si>
  <si>
    <t>à droite La Savine</t>
  </si>
  <si>
    <t>à gauche rue Devant La Vaux</t>
  </si>
  <si>
    <t>tout droit N822 rue du Centre</t>
  </si>
  <si>
    <t>épingle à droite N822</t>
  </si>
  <si>
    <t>N822 Ménil</t>
  </si>
  <si>
    <t>N822 Dessus la Falize</t>
  </si>
  <si>
    <t>suivre à gauche N822 direct° Lierneux</t>
  </si>
  <si>
    <t>à gauche rue Devant le Vaux</t>
  </si>
  <si>
    <t>à droite les Avenanterres direct° Odrimont</t>
  </si>
  <si>
    <t>N822 Gernechamps, Brux</t>
  </si>
  <si>
    <t>rue Devant la Vaux, tout droit N822 rue du Centre</t>
  </si>
  <si>
    <t>PROVINCE CYCLING TOUR 2025</t>
  </si>
  <si>
    <t>COL DES VILLETTES - GPM 6</t>
  </si>
  <si>
    <t>CÔTE DE LA CHAPELLE - GPM 12</t>
  </si>
  <si>
    <t>CÔTE DE LA CHAPELLE - GPM 13</t>
  </si>
  <si>
    <r>
      <rPr>
        <b/>
        <sz val="13"/>
        <color rgb="FF0070C0"/>
        <rFont val="Times New Roman"/>
        <family val="1"/>
      </rPr>
      <t>SPRINT 3</t>
    </r>
    <r>
      <rPr>
        <b/>
        <sz val="13"/>
        <color rgb="FFFF0000"/>
        <rFont val="Times New Roman"/>
        <family val="1"/>
        <charset val="1"/>
      </rPr>
      <t xml:space="preserve">  </t>
    </r>
    <r>
      <rPr>
        <sz val="11"/>
        <rFont val="Times New Roman"/>
        <family val="1"/>
      </rPr>
      <t>(passage Ligne)</t>
    </r>
  </si>
  <si>
    <r>
      <t>RAVITO/ZONE COLLECTE</t>
    </r>
    <r>
      <rPr>
        <sz val="12"/>
        <rFont val="Times New Roman"/>
        <family val="1"/>
      </rPr>
      <t>(dès droite rue de la Gare)</t>
    </r>
  </si>
  <si>
    <t>44 km/h</t>
  </si>
  <si>
    <t>Basse Bodeux</t>
  </si>
  <si>
    <t>N651 rue des Pélerins</t>
  </si>
  <si>
    <r>
      <t xml:space="preserve">terre plein central passage à gauche </t>
    </r>
    <r>
      <rPr>
        <sz val="11"/>
        <color rgb="FFFF0000"/>
        <rFont val="Times New Roman"/>
        <family val="1"/>
      </rPr>
      <t>⚠⚠⚠</t>
    </r>
  </si>
  <si>
    <t>L'ANCIENNE BARRIERE - GPM 2</t>
  </si>
  <si>
    <r>
      <t xml:space="preserve">PIED DE CÔTE </t>
    </r>
    <r>
      <rPr>
        <sz val="11"/>
        <rFont val="Times New Roman"/>
        <family val="1"/>
      </rPr>
      <t>(dès sortie gauche du rond-point)</t>
    </r>
  </si>
  <si>
    <r>
      <t xml:space="preserve">ilot central (à l'école) </t>
    </r>
    <r>
      <rPr>
        <sz val="11"/>
        <color rgb="FFFF0000"/>
        <rFont val="Times New Roman"/>
        <family val="1"/>
      </rPr>
      <t>⚠⚠⚠</t>
    </r>
  </si>
  <si>
    <r>
      <t xml:space="preserve">SOMMET DE CÔTE </t>
    </r>
    <r>
      <rPr>
        <sz val="11"/>
        <rFont val="Times New Roman"/>
        <family val="1"/>
      </rPr>
      <t>(carrefour N66/Via Nova)</t>
    </r>
  </si>
  <si>
    <t>STOUMONT</t>
  </si>
  <si>
    <t>N66 rue de Huy</t>
  </si>
  <si>
    <t>à droite N645 La Lienne direct° Stoumont</t>
  </si>
  <si>
    <t>Les Forges</t>
  </si>
  <si>
    <t xml:space="preserve">Moulin de Rahier </t>
  </si>
  <si>
    <t>à droite Xhierfomont direct° Rahier</t>
  </si>
  <si>
    <t>CÔTE DE XHIERFOMONT - GPM 3</t>
  </si>
  <si>
    <r>
      <t xml:space="preserve">SOMMET DE CÔTE </t>
    </r>
    <r>
      <rPr>
        <sz val="11"/>
        <rFont val="Times New Roman"/>
        <family val="1"/>
      </rPr>
      <t>(au panneau "site des Sorcières)</t>
    </r>
  </si>
  <si>
    <t>Rahier</t>
  </si>
  <si>
    <t>à droite Froidville direct° Chevron</t>
  </si>
  <si>
    <r>
      <t xml:space="preserve">plots + chicanes dès tourne à droite </t>
    </r>
    <r>
      <rPr>
        <sz val="11"/>
        <color rgb="FFFF0000"/>
        <rFont val="Times New Roman"/>
        <family val="1"/>
      </rPr>
      <t>⚠⚠⚠</t>
    </r>
  </si>
  <si>
    <t>Froidville</t>
  </si>
  <si>
    <t>à droite N66 rue de Huy direct° E25</t>
  </si>
  <si>
    <t>à gauche N645 Fond de Lienne direct° Lierneux</t>
  </si>
  <si>
    <t>Trou de Bra</t>
  </si>
  <si>
    <t>Pont de Villettes</t>
  </si>
  <si>
    <t>carrefour à gauche N651 direct° Trois Ponts</t>
  </si>
  <si>
    <t>carrefour à droite N651 direct° Trois-Ponts</t>
  </si>
  <si>
    <t>COL DES VILLETTES - GPM 4</t>
  </si>
  <si>
    <t>CÔTE DE NOIREFONTAINE - GPM 5</t>
  </si>
  <si>
    <t>L'ANCIENNE BARRIERE - GPM 7</t>
  </si>
  <si>
    <t>COL DES VILLETTES - GPM 8</t>
  </si>
  <si>
    <t>CÔTE DE NOIREFONTAINE - GPM 9</t>
  </si>
  <si>
    <r>
      <t>1ère circuit local</t>
    </r>
    <r>
      <rPr>
        <sz val="12"/>
        <rFont val="Times New Roman"/>
        <family val="1"/>
      </rPr>
      <t xml:space="preserve"> (14,3km)</t>
    </r>
  </si>
  <si>
    <t>2ème circuit local</t>
  </si>
  <si>
    <t>3ème circuit local</t>
  </si>
  <si>
    <t>version 26/05/2025</t>
  </si>
  <si>
    <t>19/07/2025 étape 3 : LIERNEUX 142,4 km</t>
  </si>
  <si>
    <t>rond-point à gauche N66 rue de Huy direct° E25</t>
  </si>
  <si>
    <r>
      <rPr>
        <b/>
        <sz val="13"/>
        <color rgb="FF0070C0"/>
        <rFont val="Times New Roman"/>
        <family val="1"/>
      </rPr>
      <t>SPRINT 1</t>
    </r>
    <r>
      <rPr>
        <b/>
        <sz val="13"/>
        <color rgb="FFFF0000"/>
        <rFont val="Times New Roman"/>
        <family val="1"/>
        <charset val="1"/>
      </rPr>
      <t xml:space="preserve">  </t>
    </r>
    <r>
      <rPr>
        <sz val="11"/>
        <rFont val="Times New Roman"/>
        <family val="1"/>
      </rPr>
      <t>(à l'église de Trou de Bra)</t>
    </r>
  </si>
  <si>
    <r>
      <t>RAVITO/ZONE COLLECTE</t>
    </r>
    <r>
      <rPr>
        <sz val="12"/>
        <rFont val="Times New Roman"/>
        <family val="1"/>
      </rPr>
      <t>(Hameau les Villettes)</t>
    </r>
  </si>
  <si>
    <r>
      <t xml:space="preserve">chicane </t>
    </r>
    <r>
      <rPr>
        <sz val="11"/>
        <color rgb="FFFF0000"/>
        <rFont val="Times New Roman"/>
        <family val="1"/>
      </rPr>
      <t>⚠⚠⚠</t>
    </r>
  </si>
  <si>
    <t>(passage ligne)</t>
  </si>
  <si>
    <t>carrefour Lansival/Poteau de Hierlot tout droit N645</t>
  </si>
  <si>
    <r>
      <rPr>
        <b/>
        <sz val="13"/>
        <color rgb="FF0070C0"/>
        <rFont val="Times New Roman"/>
        <family val="1"/>
      </rPr>
      <t>SPRINT 2</t>
    </r>
    <r>
      <rPr>
        <b/>
        <sz val="13"/>
        <color rgb="FFFF0000"/>
        <rFont val="Times New Roman"/>
        <family val="1"/>
        <charset val="1"/>
      </rPr>
      <t xml:space="preserve">  </t>
    </r>
    <r>
      <rPr>
        <sz val="11"/>
        <rFont val="Times New Roman"/>
        <family val="1"/>
      </rPr>
      <t>(à l'église de Trou de Bra)</t>
    </r>
  </si>
  <si>
    <t>44 Km/h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</si>
</sst>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:ss"/>
    <numFmt numFmtId="165" formatCode="h&quot; h &quot;mm;@"/>
  </numFmts>
  <fonts count="32" x14ac:knownFonts="1">
    <font>
      <sz val="10"/>
      <color theme="1"/>
      <name val="Verdana"/>
      <family val="2"/>
    </font>
    <font>
      <i/>
      <sz val="10"/>
      <color rgb="FF7F7F7F"/>
      <name val="Verdana"/>
      <family val="2"/>
    </font>
    <font>
      <sz val="10"/>
      <name val="Arial"/>
      <family val="2"/>
      <charset val="1"/>
    </font>
    <font>
      <b/>
      <sz val="11"/>
      <name val="Times New Roman"/>
      <family val="1"/>
      <charset val="1"/>
    </font>
    <font>
      <sz val="10"/>
      <name val="Times New Roman"/>
      <family val="1"/>
    </font>
    <font>
      <sz val="11"/>
      <name val="Times New Roman"/>
      <family val="1"/>
      <charset val="1"/>
    </font>
    <font>
      <sz val="11"/>
      <name val="Arial"/>
      <family val="2"/>
      <charset val="1"/>
    </font>
    <font>
      <b/>
      <sz val="10"/>
      <name val="Times New Roman"/>
      <family val="1"/>
    </font>
    <font>
      <b/>
      <u/>
      <sz val="12"/>
      <name val="Times New Roman"/>
      <family val="1"/>
    </font>
    <font>
      <b/>
      <u/>
      <sz val="12"/>
      <name val="Times New Roman"/>
      <family val="1"/>
      <charset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3"/>
      <color rgb="FFFF0000"/>
      <name val="Times New Roman"/>
      <family val="1"/>
      <charset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b/>
      <sz val="10"/>
      <name val="Times New Roman"/>
      <family val="1"/>
      <charset val="1"/>
    </font>
    <font>
      <b/>
      <i/>
      <u/>
      <sz val="12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b/>
      <u/>
      <sz val="13"/>
      <name val="Times New Roman"/>
      <family val="1"/>
      <charset val="1"/>
    </font>
    <font>
      <i/>
      <sz val="11"/>
      <name val="Times New Roman"/>
      <family val="1"/>
      <charset val="1"/>
    </font>
    <font>
      <b/>
      <i/>
      <sz val="14"/>
      <name val="Times New Roman"/>
      <family val="1"/>
      <charset val="1"/>
    </font>
    <font>
      <i/>
      <sz val="11"/>
      <name val="Times New Roman"/>
      <family val="1"/>
    </font>
    <font>
      <sz val="10"/>
      <name val="Arial"/>
      <family val="2"/>
    </font>
    <font>
      <b/>
      <u/>
      <sz val="20"/>
      <name val="Times New Roman"/>
      <family val="1"/>
    </font>
    <font>
      <b/>
      <sz val="20"/>
      <name val="Times New Roman"/>
      <family val="1"/>
    </font>
    <font>
      <b/>
      <sz val="13"/>
      <color rgb="FFFF0000"/>
      <name val="Times New Roman"/>
      <family val="1"/>
    </font>
    <font>
      <b/>
      <sz val="13"/>
      <color rgb="FF0070C0"/>
      <name val="Times New Roman"/>
      <family val="1"/>
    </font>
    <font>
      <b/>
      <i/>
      <sz val="12"/>
      <color rgb="FF00B050"/>
      <name val="Times New Roman"/>
      <family val="1"/>
    </font>
    <font>
      <sz val="11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25" fillId="0" borderId="0"/>
  </cellStyleXfs>
  <cellXfs count="6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/>
    <xf numFmtId="0" fontId="5" fillId="0" borderId="4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2" borderId="0" xfId="0" applyFill="1"/>
    <xf numFmtId="0" fontId="5" fillId="0" borderId="0" xfId="0" applyFont="1" applyAlignment="1">
      <alignment horizontal="left"/>
    </xf>
    <xf numFmtId="0" fontId="8" fillId="0" borderId="0" xfId="0" applyFont="1"/>
    <xf numFmtId="0" fontId="11" fillId="0" borderId="0" xfId="0" applyFont="1" applyAlignment="1">
      <alignment horizontal="left"/>
    </xf>
    <xf numFmtId="164" fontId="5" fillId="0" borderId="4" xfId="0" applyNumberFormat="1" applyFont="1" applyBorder="1" applyAlignment="1">
      <alignment horizontal="center"/>
    </xf>
    <xf numFmtId="0" fontId="12" fillId="0" borderId="5" xfId="0" applyFont="1" applyBorder="1"/>
    <xf numFmtId="0" fontId="5" fillId="0" borderId="6" xfId="0" applyFont="1" applyBorder="1" applyAlignment="1">
      <alignment horizontal="center"/>
    </xf>
    <xf numFmtId="0" fontId="12" fillId="0" borderId="5" xfId="1" applyFont="1" applyBorder="1" applyAlignment="1"/>
    <xf numFmtId="165" fontId="5" fillId="0" borderId="4" xfId="0" applyNumberFormat="1" applyFont="1" applyBorder="1" applyAlignment="1">
      <alignment horizontal="center"/>
    </xf>
    <xf numFmtId="0" fontId="15" fillId="0" borderId="0" xfId="1" applyFont="1" applyAlignment="1">
      <alignment vertical="top"/>
    </xf>
    <xf numFmtId="0" fontId="17" fillId="0" borderId="1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20" fillId="0" borderId="0" xfId="0" applyFont="1"/>
    <xf numFmtId="0" fontId="12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5" fillId="0" borderId="0" xfId="1" applyFont="1" applyFill="1" applyBorder="1"/>
    <xf numFmtId="0" fontId="21" fillId="0" borderId="0" xfId="0" applyFont="1"/>
    <xf numFmtId="0" fontId="3" fillId="0" borderId="0" xfId="0" applyFont="1"/>
    <xf numFmtId="0" fontId="14" fillId="0" borderId="0" xfId="0" applyFont="1"/>
    <xf numFmtId="0" fontId="16" fillId="0" borderId="0" xfId="0" applyFont="1"/>
    <xf numFmtId="0" fontId="22" fillId="0" borderId="0" xfId="0" applyFont="1"/>
    <xf numFmtId="0" fontId="23" fillId="0" borderId="0" xfId="0" applyFont="1"/>
    <xf numFmtId="165" fontId="5" fillId="0" borderId="6" xfId="0" applyNumberFormat="1" applyFont="1" applyBorder="1" applyAlignment="1">
      <alignment horizontal="center"/>
    </xf>
    <xf numFmtId="0" fontId="5" fillId="0" borderId="5" xfId="0" applyFont="1" applyBorder="1"/>
    <xf numFmtId="0" fontId="9" fillId="0" borderId="0" xfId="0" applyFont="1"/>
    <xf numFmtId="0" fontId="14" fillId="0" borderId="0" xfId="1" applyFont="1" applyFill="1" applyAlignment="1"/>
    <xf numFmtId="0" fontId="19" fillId="0" borderId="0" xfId="0" applyFont="1"/>
    <xf numFmtId="0" fontId="12" fillId="0" borderId="0" xfId="1" applyFont="1" applyFill="1" applyAlignment="1"/>
    <xf numFmtId="0" fontId="12" fillId="0" borderId="5" xfId="1" applyFont="1" applyFill="1" applyBorder="1" applyAlignment="1"/>
    <xf numFmtId="0" fontId="14" fillId="0" borderId="0" xfId="1" applyFont="1" applyFill="1" applyAlignment="1">
      <alignment vertical="center"/>
    </xf>
    <xf numFmtId="0" fontId="12" fillId="0" borderId="5" xfId="1" applyFont="1" applyFill="1" applyBorder="1" applyAlignment="1">
      <alignment vertical="center"/>
    </xf>
    <xf numFmtId="0" fontId="12" fillId="0" borderId="0" xfId="0" applyFont="1" applyAlignment="1">
      <alignment horizontal="left"/>
    </xf>
    <xf numFmtId="0" fontId="24" fillId="0" borderId="0" xfId="0" applyFont="1"/>
    <xf numFmtId="0" fontId="18" fillId="0" borderId="0" xfId="0" applyFont="1"/>
    <xf numFmtId="0" fontId="12" fillId="0" borderId="0" xfId="0" applyFont="1"/>
    <xf numFmtId="0" fontId="12" fillId="0" borderId="0" xfId="1" applyFont="1" applyFill="1"/>
    <xf numFmtId="0" fontId="19" fillId="0" borderId="0" xfId="1" applyFont="1" applyAlignment="1"/>
    <xf numFmtId="15" fontId="4" fillId="0" borderId="0" xfId="0" applyNumberFormat="1" applyFont="1" applyAlignment="1">
      <alignment horizontal="right"/>
    </xf>
    <xf numFmtId="0" fontId="26" fillId="0" borderId="0" xfId="3" applyFont="1" applyAlignment="1">
      <alignment horizontal="center"/>
    </xf>
    <xf numFmtId="0" fontId="27" fillId="0" borderId="0" xfId="3" applyFont="1" applyAlignment="1">
      <alignment horizontal="center"/>
    </xf>
    <xf numFmtId="0" fontId="14" fillId="0" borderId="0" xfId="1" applyFont="1" applyFill="1" applyAlignment="1">
      <alignment horizontal="left" vertical="center"/>
    </xf>
    <xf numFmtId="0" fontId="14" fillId="0" borderId="5" xfId="1" applyFont="1" applyFill="1" applyBorder="1" applyAlignment="1">
      <alignment horizontal="left" vertical="center"/>
    </xf>
    <xf numFmtId="0" fontId="13" fillId="0" borderId="0" xfId="0" applyFont="1" applyAlignment="1">
      <alignment horizontal="center"/>
    </xf>
    <xf numFmtId="0" fontId="28" fillId="0" borderId="0" xfId="1" applyFont="1" applyFill="1" applyAlignment="1">
      <alignment horizontal="left"/>
    </xf>
    <xf numFmtId="0" fontId="14" fillId="0" borderId="5" xfId="1" applyFont="1" applyFill="1" applyBorder="1" applyAlignment="1">
      <alignment horizontal="left"/>
    </xf>
    <xf numFmtId="0" fontId="30" fillId="0" borderId="0" xfId="0" applyFont="1" applyAlignment="1">
      <alignment horizontal="left"/>
    </xf>
    <xf numFmtId="0" fontId="30" fillId="0" borderId="5" xfId="0" applyFont="1" applyBorder="1" applyAlignment="1">
      <alignment horizontal="left"/>
    </xf>
  </cellXfs>
  <cellStyles count="4">
    <cellStyle name="Excel Built-in Explanatory Text" xfId="2" xr:uid="{00000000-0005-0000-0000-000000000000}"/>
    <cellStyle name="Normal" xfId="0" builtinId="0"/>
    <cellStyle name="Normal 2" xfId="3" xr:uid="{00000000-0005-0000-0000-000002000000}"/>
    <cellStyle name="Texte explicatif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A248"/>
  <sheetViews>
    <sheetView tabSelected="1" zoomScaleNormal="100" workbookViewId="0"/>
  </sheetViews>
  <sheetFormatPr baseColWidth="10" defaultColWidth="8" defaultRowHeight="14.25" x14ac:dyDescent="0.2"/>
  <cols>
    <col min="1" max="1" width="16.5" style="1" customWidth="1"/>
    <col min="2" max="2" width="46" style="6" customWidth="1"/>
    <col min="3" max="3" width="7.5" style="3" customWidth="1"/>
    <col min="4" max="4" width="7.75" style="3" customWidth="1"/>
    <col min="5" max="5" width="7.5" style="3" customWidth="1"/>
    <col min="6" max="6" width="8.125" style="3" customWidth="1"/>
    <col min="7" max="7" width="8" style="3" customWidth="1"/>
    <col min="8" max="1025" width="10" style="1" customWidth="1"/>
  </cols>
  <sheetData>
    <row r="1" spans="1:1197" x14ac:dyDescent="0.2">
      <c r="B1" s="2"/>
      <c r="D1" s="4"/>
      <c r="E1" s="5"/>
      <c r="F1" s="53" t="s">
        <v>102</v>
      </c>
      <c r="G1" s="53"/>
    </row>
    <row r="2" spans="1:1197" ht="26.25" customHeight="1" x14ac:dyDescent="0.35">
      <c r="A2" s="54" t="s">
        <v>62</v>
      </c>
      <c r="B2" s="54"/>
      <c r="C2" s="54"/>
      <c r="D2" s="54"/>
      <c r="E2" s="54"/>
      <c r="F2" s="54"/>
      <c r="G2" s="54"/>
    </row>
    <row r="3" spans="1:1197" ht="26.25" thickBot="1" x14ac:dyDescent="0.4">
      <c r="A3" s="55" t="s">
        <v>103</v>
      </c>
      <c r="B3" s="55"/>
      <c r="C3" s="55"/>
      <c r="D3" s="55"/>
      <c r="E3" s="55"/>
      <c r="F3" s="55"/>
      <c r="G3" s="55"/>
    </row>
    <row r="4" spans="1:1197" ht="16.5" thickBot="1" x14ac:dyDescent="0.3">
      <c r="A4" s="40" t="s">
        <v>6</v>
      </c>
      <c r="B4" s="40"/>
      <c r="C4" s="7" t="s">
        <v>0</v>
      </c>
      <c r="D4" s="8" t="s">
        <v>1</v>
      </c>
      <c r="E4" s="8" t="s">
        <v>68</v>
      </c>
      <c r="F4" s="8" t="s">
        <v>2</v>
      </c>
      <c r="G4" s="9" t="s">
        <v>3</v>
      </c>
    </row>
    <row r="5" spans="1:1197" ht="13.9" customHeight="1" x14ac:dyDescent="0.25">
      <c r="A5" s="10" t="s">
        <v>7</v>
      </c>
      <c r="B5" s="11" t="s">
        <v>50</v>
      </c>
      <c r="C5" s="12"/>
      <c r="D5" s="12"/>
      <c r="E5" s="12" t="s">
        <v>4</v>
      </c>
      <c r="F5" s="12" t="s">
        <v>4</v>
      </c>
      <c r="G5" s="12" t="s">
        <v>4</v>
      </c>
    </row>
    <row r="6" spans="1:1197" ht="13.9" customHeight="1" x14ac:dyDescent="0.25">
      <c r="A6" s="10"/>
      <c r="B6" s="42" t="s">
        <v>61</v>
      </c>
      <c r="C6" s="14"/>
      <c r="D6" s="14"/>
      <c r="E6" s="14"/>
      <c r="F6" s="14"/>
      <c r="G6" s="14"/>
    </row>
    <row r="7" spans="1:1197" s="15" customFormat="1" ht="13.9" customHeight="1" x14ac:dyDescent="0.25">
      <c r="A7" s="13"/>
      <c r="B7" s="13" t="s">
        <v>49</v>
      </c>
      <c r="C7" s="14"/>
      <c r="D7" s="14"/>
      <c r="E7" s="14"/>
      <c r="F7" s="14"/>
      <c r="G7" s="14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  <c r="ANR7"/>
      <c r="ANS7"/>
      <c r="ANT7"/>
      <c r="ANU7"/>
      <c r="ANV7"/>
      <c r="ANW7"/>
      <c r="ANX7"/>
      <c r="ANY7"/>
      <c r="ANZ7"/>
      <c r="AOA7"/>
      <c r="AOB7"/>
      <c r="AOC7"/>
      <c r="AOD7"/>
      <c r="AOE7"/>
      <c r="AOF7"/>
      <c r="AOG7"/>
      <c r="AOH7"/>
      <c r="AOI7"/>
      <c r="AOJ7"/>
      <c r="AOK7"/>
      <c r="AOL7"/>
      <c r="AOM7"/>
      <c r="AON7"/>
      <c r="AOO7"/>
      <c r="AOP7"/>
      <c r="AOQ7"/>
      <c r="AOR7"/>
      <c r="AOS7"/>
      <c r="AOT7"/>
      <c r="AOU7"/>
      <c r="AOV7"/>
      <c r="AOW7"/>
      <c r="AOX7"/>
      <c r="AOY7"/>
      <c r="AOZ7"/>
      <c r="APA7"/>
      <c r="APB7"/>
      <c r="APC7"/>
      <c r="APD7"/>
      <c r="APE7"/>
      <c r="APF7"/>
      <c r="APG7"/>
      <c r="APH7"/>
      <c r="API7"/>
      <c r="APJ7"/>
      <c r="APK7"/>
      <c r="APL7"/>
      <c r="APM7"/>
      <c r="APN7"/>
      <c r="APO7"/>
      <c r="APP7"/>
      <c r="APQ7"/>
      <c r="APR7"/>
      <c r="APS7"/>
      <c r="APT7"/>
      <c r="APU7"/>
      <c r="APV7"/>
      <c r="APW7"/>
      <c r="APX7"/>
      <c r="APY7"/>
      <c r="APZ7"/>
      <c r="AQA7"/>
      <c r="AQB7"/>
      <c r="AQC7"/>
      <c r="AQD7"/>
      <c r="AQE7"/>
      <c r="AQF7"/>
      <c r="AQG7"/>
      <c r="AQH7"/>
      <c r="AQI7"/>
      <c r="AQJ7"/>
      <c r="AQK7"/>
      <c r="AQL7"/>
      <c r="AQM7"/>
      <c r="AQN7"/>
      <c r="AQO7"/>
      <c r="AQP7"/>
      <c r="AQQ7"/>
      <c r="AQR7"/>
      <c r="AQS7"/>
      <c r="AQT7"/>
      <c r="AQU7"/>
      <c r="AQV7"/>
      <c r="AQW7"/>
      <c r="AQX7"/>
      <c r="AQY7"/>
      <c r="AQZ7"/>
      <c r="ARA7"/>
      <c r="ARB7"/>
      <c r="ARC7"/>
      <c r="ARD7"/>
      <c r="ARE7"/>
      <c r="ARF7"/>
      <c r="ARG7"/>
      <c r="ARH7"/>
      <c r="ARI7"/>
      <c r="ARJ7"/>
      <c r="ARK7"/>
      <c r="ARL7"/>
      <c r="ARM7"/>
      <c r="ARN7"/>
      <c r="ARO7"/>
      <c r="ARP7"/>
      <c r="ARQ7"/>
      <c r="ARR7"/>
      <c r="ARS7"/>
      <c r="ART7"/>
      <c r="ARU7"/>
      <c r="ARV7"/>
      <c r="ARW7"/>
      <c r="ARX7"/>
      <c r="ARY7"/>
      <c r="ARZ7"/>
      <c r="ASA7"/>
      <c r="ASB7"/>
      <c r="ASC7"/>
      <c r="ASD7"/>
      <c r="ASE7"/>
      <c r="ASF7"/>
      <c r="ASG7"/>
      <c r="ASH7"/>
      <c r="ASI7"/>
      <c r="ASJ7"/>
      <c r="ASK7"/>
      <c r="ASL7"/>
      <c r="ASM7"/>
      <c r="ASN7"/>
      <c r="ASO7"/>
      <c r="ASP7"/>
      <c r="ASQ7"/>
      <c r="ASR7"/>
      <c r="ASS7"/>
      <c r="AST7"/>
      <c r="ASU7"/>
      <c r="ASV7"/>
      <c r="ASW7"/>
      <c r="ASX7"/>
      <c r="ASY7"/>
      <c r="ASZ7"/>
      <c r="ATA7"/>
    </row>
    <row r="8" spans="1:1197" ht="13.5" customHeight="1" x14ac:dyDescent="0.3">
      <c r="A8" s="13"/>
      <c r="B8" s="18" t="s">
        <v>19</v>
      </c>
      <c r="C8" s="12">
        <v>0</v>
      </c>
      <c r="D8" s="12">
        <v>142.4</v>
      </c>
      <c r="E8" s="19">
        <v>0.52430555555555558</v>
      </c>
      <c r="F8" s="19">
        <v>0.52430555555555558</v>
      </c>
      <c r="G8" s="19">
        <v>0.52430555555555558</v>
      </c>
    </row>
    <row r="9" spans="1:1197" ht="13.9" customHeight="1" x14ac:dyDescent="0.25">
      <c r="A9" s="17"/>
      <c r="B9" s="20" t="s">
        <v>20</v>
      </c>
      <c r="C9" s="21"/>
      <c r="D9" s="21"/>
      <c r="E9" s="21"/>
      <c r="F9" s="21"/>
      <c r="G9" s="21"/>
    </row>
    <row r="10" spans="1:1197" ht="13.9" customHeight="1" x14ac:dyDescent="0.25">
      <c r="A10" s="52" t="s">
        <v>91</v>
      </c>
      <c r="B10" s="22" t="s">
        <v>93</v>
      </c>
      <c r="C10" s="21">
        <v>4.3</v>
      </c>
      <c r="D10" s="12">
        <f>142.4-SUM(C10)</f>
        <v>138.1</v>
      </c>
      <c r="E10" s="23">
        <f>$F$8+($D$8-$D10)/44*TIME(1,0,0)+TIME(0,0,30)</f>
        <v>0.52872474747474751</v>
      </c>
      <c r="F10" s="23">
        <f>$F$8+($D$8-$D10)/42*TIME(1,0,0)+TIME(0,0,30)</f>
        <v>0.52891865079365086</v>
      </c>
      <c r="G10" s="23">
        <f>$F$8+($D$8-$D10)/40*TIME(1,0,0)+TIME(0,0,30)</f>
        <v>0.52913194444444456</v>
      </c>
    </row>
    <row r="11" spans="1:1197" ht="13.9" customHeight="1" x14ac:dyDescent="0.25">
      <c r="A11" s="56" t="s">
        <v>9</v>
      </c>
      <c r="B11" s="57"/>
      <c r="C11" s="21"/>
      <c r="D11" s="12"/>
      <c r="E11" s="23"/>
      <c r="F11" s="23"/>
      <c r="G11" s="23"/>
    </row>
    <row r="12" spans="1:1197" ht="13.9" customHeight="1" x14ac:dyDescent="0.25">
      <c r="A12" s="13"/>
      <c r="B12" s="24" t="s">
        <v>18</v>
      </c>
      <c r="C12" s="21">
        <v>4.3</v>
      </c>
      <c r="D12" s="12">
        <f>142.4-SUM(C12)</f>
        <v>138.1</v>
      </c>
      <c r="E12" s="23">
        <f>$F$8+($D$8-$D12)/44*TIME(1,0,0)+TIME(0,0,30)</f>
        <v>0.52872474747474751</v>
      </c>
      <c r="F12" s="23">
        <f>$F$8+($D$8-$D12)/42*TIME(1,0,0)+TIME(0,0,30)</f>
        <v>0.52891865079365086</v>
      </c>
      <c r="G12" s="23">
        <f>$F$8+($D$8-$D12)/40*TIME(1,0,0)+TIME(0,0,30)</f>
        <v>0.52913194444444456</v>
      </c>
      <c r="J12" s="58"/>
      <c r="K12" s="58"/>
      <c r="L12" s="58"/>
      <c r="M12" s="58"/>
    </row>
    <row r="13" spans="1:1197" ht="13.9" customHeight="1" x14ac:dyDescent="0.25">
      <c r="A13" s="13" t="s">
        <v>10</v>
      </c>
      <c r="B13" s="16" t="s">
        <v>11</v>
      </c>
      <c r="C13" s="21"/>
      <c r="D13" s="21"/>
      <c r="E13" s="21"/>
      <c r="F13" s="21"/>
      <c r="G13" s="21"/>
    </row>
    <row r="14" spans="1:1197" ht="13.9" customHeight="1" x14ac:dyDescent="0.25">
      <c r="A14" s="13" t="s">
        <v>12</v>
      </c>
      <c r="B14" s="16" t="s">
        <v>11</v>
      </c>
      <c r="C14" s="21"/>
      <c r="D14" s="21"/>
      <c r="E14" s="21"/>
      <c r="F14" s="21"/>
      <c r="G14" s="21"/>
    </row>
    <row r="15" spans="1:1197" ht="13.9" customHeight="1" x14ac:dyDescent="0.25">
      <c r="A15" s="13"/>
      <c r="B15" s="24" t="s">
        <v>13</v>
      </c>
      <c r="C15" s="21">
        <v>7</v>
      </c>
      <c r="D15" s="12">
        <f>142.4-SUM(C15)</f>
        <v>135.4</v>
      </c>
      <c r="E15" s="23">
        <f>$F$8+($D$8-$D15)/44*TIME(1,0,0)+TIME(0,0,30)</f>
        <v>0.5312815656565657</v>
      </c>
      <c r="F15" s="23">
        <f>$F$8+($D$8-$D15)/42*TIME(1,0,0)+TIME(0,0,30)</f>
        <v>0.53159722222222228</v>
      </c>
      <c r="G15" s="23">
        <f>$F$8+($D$8-$D15)/40*TIME(1,0,0)+TIME(0,0,30)</f>
        <v>0.53194444444444455</v>
      </c>
    </row>
    <row r="16" spans="1:1197" ht="13.9" customHeight="1" x14ac:dyDescent="0.25">
      <c r="A16" s="17" t="s">
        <v>14</v>
      </c>
      <c r="B16" s="16" t="s">
        <v>21</v>
      </c>
      <c r="C16" s="21"/>
      <c r="D16" s="21"/>
      <c r="E16" s="21"/>
      <c r="F16" s="21"/>
      <c r="G16" s="21"/>
    </row>
    <row r="17" spans="1:7" ht="13.9" customHeight="1" x14ac:dyDescent="0.25">
      <c r="A17" s="42" t="s">
        <v>69</v>
      </c>
      <c r="B17" s="16" t="s">
        <v>70</v>
      </c>
      <c r="C17" s="21"/>
      <c r="D17" s="21"/>
      <c r="E17" s="21"/>
      <c r="F17" s="21"/>
      <c r="G17" s="21"/>
    </row>
    <row r="18" spans="1:7" ht="13.9" customHeight="1" x14ac:dyDescent="0.25">
      <c r="A18" s="42"/>
      <c r="B18" s="16" t="s">
        <v>71</v>
      </c>
      <c r="C18" s="21">
        <v>11.1</v>
      </c>
      <c r="D18" s="12">
        <f t="shared" ref="D18:D19" si="0">142.4-SUM(C18)</f>
        <v>131.30000000000001</v>
      </c>
      <c r="E18" s="23">
        <f t="shared" ref="E18:E19" si="1">$F$8+($D$8-$D18)/44*TIME(1,0,0)+TIME(0,0,30)</f>
        <v>0.53516414141414148</v>
      </c>
      <c r="F18" s="23">
        <f t="shared" ref="F18:F19" si="2">$F$8+($D$8-$D18)/42*TIME(1,0,0)+TIME(0,0,30)</f>
        <v>0.53566468253968258</v>
      </c>
      <c r="G18" s="23">
        <f t="shared" ref="G18:G19" si="3">$F$8+($D$8-$D18)/40*TIME(1,0,0)+TIME(0,0,30)</f>
        <v>0.53621527777777789</v>
      </c>
    </row>
    <row r="19" spans="1:7" ht="13.9" customHeight="1" x14ac:dyDescent="0.25">
      <c r="A19" s="42"/>
      <c r="B19" s="16" t="s">
        <v>104</v>
      </c>
      <c r="C19" s="21">
        <v>11.5</v>
      </c>
      <c r="D19" s="12">
        <f t="shared" si="0"/>
        <v>130.9</v>
      </c>
      <c r="E19" s="23">
        <f t="shared" si="1"/>
        <v>0.53554292929292935</v>
      </c>
      <c r="F19" s="23">
        <f t="shared" si="2"/>
        <v>0.53606150793650797</v>
      </c>
      <c r="G19" s="23">
        <f t="shared" si="3"/>
        <v>0.53663194444444451</v>
      </c>
    </row>
    <row r="20" spans="1:7" ht="13.9" customHeight="1" x14ac:dyDescent="0.25">
      <c r="A20" s="56" t="s">
        <v>72</v>
      </c>
      <c r="B20" s="57"/>
      <c r="C20" s="21"/>
      <c r="D20" s="21"/>
      <c r="E20" s="21"/>
      <c r="F20" s="21"/>
      <c r="G20" s="21"/>
    </row>
    <row r="21" spans="1:7" ht="13.9" customHeight="1" x14ac:dyDescent="0.25">
      <c r="A21" s="13"/>
      <c r="B21" s="24" t="s">
        <v>73</v>
      </c>
      <c r="C21" s="21">
        <v>11.5</v>
      </c>
      <c r="D21" s="12">
        <f t="shared" ref="D21:D23" si="4">142.4-SUM(C21)</f>
        <v>130.9</v>
      </c>
      <c r="E21" s="23">
        <f t="shared" ref="E21:E23" si="5">$F$8+($D$8-$D21)/44*TIME(1,0,0)+TIME(0,0,30)</f>
        <v>0.53554292929292935</v>
      </c>
      <c r="F21" s="23">
        <f t="shared" ref="F21:F23" si="6">$F$8+($D$8-$D21)/42*TIME(1,0,0)+TIME(0,0,30)</f>
        <v>0.53606150793650797</v>
      </c>
      <c r="G21" s="23">
        <f t="shared" ref="G21:G23" si="7">$F$8+($D$8-$D21)/40*TIME(1,0,0)+TIME(0,0,30)</f>
        <v>0.53663194444444451</v>
      </c>
    </row>
    <row r="22" spans="1:7" ht="13.9" customHeight="1" x14ac:dyDescent="0.25">
      <c r="A22" s="42"/>
      <c r="B22" s="16" t="s">
        <v>74</v>
      </c>
      <c r="C22" s="21">
        <v>12</v>
      </c>
      <c r="D22" s="12">
        <f t="shared" si="4"/>
        <v>130.4</v>
      </c>
      <c r="E22" s="23">
        <f t="shared" si="5"/>
        <v>0.53601641414141421</v>
      </c>
      <c r="F22" s="23">
        <f t="shared" si="6"/>
        <v>0.53655753968253972</v>
      </c>
      <c r="G22" s="23">
        <f t="shared" si="7"/>
        <v>0.53715277777777781</v>
      </c>
    </row>
    <row r="23" spans="1:7" ht="13.9" customHeight="1" x14ac:dyDescent="0.25">
      <c r="A23" s="42"/>
      <c r="B23" s="24" t="s">
        <v>75</v>
      </c>
      <c r="C23" s="21">
        <v>15.4</v>
      </c>
      <c r="D23" s="12">
        <f t="shared" si="4"/>
        <v>127</v>
      </c>
      <c r="E23" s="23">
        <f t="shared" si="5"/>
        <v>0.53923611111111125</v>
      </c>
      <c r="F23" s="23">
        <f t="shared" si="6"/>
        <v>0.53993055555555569</v>
      </c>
      <c r="G23" s="23">
        <f t="shared" si="7"/>
        <v>0.54069444444444448</v>
      </c>
    </row>
    <row r="24" spans="1:7" ht="13.9" customHeight="1" x14ac:dyDescent="0.25">
      <c r="A24" s="17" t="s">
        <v>76</v>
      </c>
      <c r="B24" s="16" t="s">
        <v>77</v>
      </c>
      <c r="C24" s="21"/>
      <c r="D24" s="21"/>
      <c r="E24" s="21"/>
      <c r="F24" s="21"/>
      <c r="G24" s="21"/>
    </row>
    <row r="25" spans="1:7" ht="13.9" customHeight="1" x14ac:dyDescent="0.25">
      <c r="A25" s="42"/>
      <c r="B25" s="16" t="s">
        <v>78</v>
      </c>
      <c r="C25" s="21">
        <v>20.3</v>
      </c>
      <c r="D25" s="12">
        <f>142.4-SUM(C25)</f>
        <v>122.10000000000001</v>
      </c>
      <c r="E25" s="23">
        <f>$F$8+($D$8-$D25)/44*TIME(1,0,0)+TIME(0,0,30)</f>
        <v>0.54387626262626265</v>
      </c>
      <c r="F25" s="23">
        <f>$F$8+($D$8-$D25)/42*TIME(1,0,0)+TIME(0,0,30)</f>
        <v>0.54479166666666679</v>
      </c>
      <c r="G25" s="23">
        <f>$F$8+($D$8-$D25)/40*TIME(1,0,0)+TIME(0,0,30)</f>
        <v>0.54579861111111116</v>
      </c>
    </row>
    <row r="26" spans="1:7" ht="13.9" customHeight="1" x14ac:dyDescent="0.25">
      <c r="A26" s="42" t="s">
        <v>79</v>
      </c>
      <c r="B26" s="16" t="s">
        <v>34</v>
      </c>
      <c r="C26" s="21"/>
      <c r="D26" s="21"/>
      <c r="E26" s="21"/>
      <c r="F26" s="21"/>
      <c r="G26" s="21"/>
    </row>
    <row r="27" spans="1:7" ht="13.9" customHeight="1" x14ac:dyDescent="0.25">
      <c r="A27" s="42" t="s">
        <v>80</v>
      </c>
      <c r="B27" s="16" t="s">
        <v>34</v>
      </c>
      <c r="C27" s="21"/>
      <c r="D27" s="21"/>
      <c r="E27" s="21"/>
      <c r="F27" s="21"/>
      <c r="G27" s="21"/>
    </row>
    <row r="28" spans="1:7" ht="13.9" customHeight="1" x14ac:dyDescent="0.25">
      <c r="A28" s="42"/>
      <c r="B28" s="16" t="s">
        <v>81</v>
      </c>
      <c r="C28" s="21">
        <v>29.5</v>
      </c>
      <c r="D28" s="12">
        <f>142.4-SUM(C28)</f>
        <v>112.9</v>
      </c>
      <c r="E28" s="23">
        <f>$F$8+($D$8-$D28)/44*TIME(1,0,0)+TIME(0,0,30)</f>
        <v>0.55258838383838393</v>
      </c>
      <c r="F28" s="23">
        <f>$F$8+($D$8-$D28)/42*TIME(1,0,0)+TIME(0,0,30)</f>
        <v>0.55391865079365088</v>
      </c>
      <c r="G28" s="23">
        <f>$F$8+($D$8-$D28)/40*TIME(1,0,0)+TIME(0,0,30)</f>
        <v>0.55538194444444455</v>
      </c>
    </row>
    <row r="29" spans="1:7" ht="13.9" customHeight="1" x14ac:dyDescent="0.25">
      <c r="A29" s="56" t="s">
        <v>82</v>
      </c>
      <c r="B29" s="57"/>
      <c r="C29" s="21"/>
      <c r="D29" s="21"/>
      <c r="E29" s="21"/>
      <c r="F29" s="21"/>
      <c r="G29" s="21"/>
    </row>
    <row r="30" spans="1:7" ht="13.9" customHeight="1" x14ac:dyDescent="0.25">
      <c r="A30" s="13"/>
      <c r="B30" s="24" t="s">
        <v>33</v>
      </c>
      <c r="C30" s="21">
        <v>29.5</v>
      </c>
      <c r="D30" s="12">
        <f t="shared" ref="D30:D33" si="8">142.4-SUM(C30)</f>
        <v>112.9</v>
      </c>
      <c r="E30" s="23">
        <f t="shared" ref="E30:E33" si="9">$F$8+($D$8-$D30)/44*TIME(1,0,0)+TIME(0,0,30)</f>
        <v>0.55258838383838393</v>
      </c>
      <c r="F30" s="23">
        <f t="shared" ref="F30:F33" si="10">$F$8+($D$8-$D30)/42*TIME(1,0,0)+TIME(0,0,30)</f>
        <v>0.55391865079365088</v>
      </c>
      <c r="G30" s="23">
        <f t="shared" ref="G30:G33" si="11">$F$8+($D$8-$D30)/40*TIME(1,0,0)+TIME(0,0,30)</f>
        <v>0.55538194444444455</v>
      </c>
    </row>
    <row r="31" spans="1:7" ht="13.9" customHeight="1" x14ac:dyDescent="0.25">
      <c r="A31" s="42"/>
      <c r="B31" s="24" t="s">
        <v>83</v>
      </c>
      <c r="C31" s="21">
        <v>32.4</v>
      </c>
      <c r="D31" s="12">
        <f t="shared" si="8"/>
        <v>110</v>
      </c>
      <c r="E31" s="23">
        <f t="shared" si="9"/>
        <v>0.555334595959596</v>
      </c>
      <c r="F31" s="23">
        <f t="shared" si="10"/>
        <v>0.556795634920635</v>
      </c>
      <c r="G31" s="23">
        <f t="shared" si="11"/>
        <v>0.5584027777777778</v>
      </c>
    </row>
    <row r="32" spans="1:7" ht="13.9" customHeight="1" x14ac:dyDescent="0.25">
      <c r="A32" s="42" t="s">
        <v>84</v>
      </c>
      <c r="B32" s="16" t="s">
        <v>85</v>
      </c>
      <c r="C32" s="21">
        <v>34.4</v>
      </c>
      <c r="D32" s="12">
        <f t="shared" si="8"/>
        <v>108</v>
      </c>
      <c r="E32" s="23">
        <f t="shared" si="9"/>
        <v>0.55722853535353545</v>
      </c>
      <c r="F32" s="23">
        <f t="shared" si="10"/>
        <v>0.55877976190476197</v>
      </c>
      <c r="G32" s="23">
        <f t="shared" si="11"/>
        <v>0.56048611111111124</v>
      </c>
    </row>
    <row r="33" spans="1:7" ht="13.9" customHeight="1" x14ac:dyDescent="0.25">
      <c r="A33" s="42"/>
      <c r="B33" s="16" t="s">
        <v>86</v>
      </c>
      <c r="C33" s="21">
        <v>34.4</v>
      </c>
      <c r="D33" s="12">
        <f t="shared" si="8"/>
        <v>108</v>
      </c>
      <c r="E33" s="23">
        <f t="shared" si="9"/>
        <v>0.55722853535353545</v>
      </c>
      <c r="F33" s="23">
        <f t="shared" si="10"/>
        <v>0.55877976190476197</v>
      </c>
      <c r="G33" s="23">
        <f t="shared" si="11"/>
        <v>0.56048611111111124</v>
      </c>
    </row>
    <row r="34" spans="1:7" ht="13.9" customHeight="1" x14ac:dyDescent="0.25">
      <c r="A34" s="42" t="s">
        <v>87</v>
      </c>
      <c r="B34" s="16"/>
      <c r="C34" s="21"/>
      <c r="D34" s="21"/>
      <c r="E34" s="21"/>
      <c r="F34" s="21"/>
      <c r="G34" s="21"/>
    </row>
    <row r="35" spans="1:7" ht="13.9" customHeight="1" x14ac:dyDescent="0.25">
      <c r="A35" s="42"/>
      <c r="B35" s="16" t="s">
        <v>88</v>
      </c>
      <c r="C35" s="21">
        <v>36.9</v>
      </c>
      <c r="D35" s="12">
        <f t="shared" ref="D35:D36" si="12">142.4-SUM(C35)</f>
        <v>105.5</v>
      </c>
      <c r="E35" s="23">
        <f t="shared" ref="E35:E36" si="13">$F$8+($D$8-$D35)/44*TIME(1,0,0)+TIME(0,0,30)</f>
        <v>0.55959595959595965</v>
      </c>
      <c r="F35" s="23">
        <f t="shared" ref="F35:F36" si="14">$F$8+($D$8-$D35)/42*TIME(1,0,0)+TIME(0,0,30)</f>
        <v>0.56125992063492069</v>
      </c>
      <c r="G35" s="23">
        <f t="shared" ref="G35:G36" si="15">$F$8+($D$8-$D35)/40*TIME(1,0,0)+TIME(0,0,30)</f>
        <v>0.56309027777777787</v>
      </c>
    </row>
    <row r="36" spans="1:7" ht="13.9" customHeight="1" x14ac:dyDescent="0.25">
      <c r="A36" s="42"/>
      <c r="B36" s="16" t="s">
        <v>89</v>
      </c>
      <c r="C36" s="21">
        <v>39.6</v>
      </c>
      <c r="D36" s="12">
        <f t="shared" si="12"/>
        <v>102.80000000000001</v>
      </c>
      <c r="E36" s="23">
        <f t="shared" si="13"/>
        <v>0.56215277777777783</v>
      </c>
      <c r="F36" s="23">
        <f t="shared" si="14"/>
        <v>0.56393849206349211</v>
      </c>
      <c r="G36" s="23">
        <f t="shared" si="15"/>
        <v>0.56590277777777787</v>
      </c>
    </row>
    <row r="37" spans="1:7" ht="13.9" customHeight="1" x14ac:dyDescent="0.25">
      <c r="A37" s="10" t="s">
        <v>7</v>
      </c>
      <c r="B37" s="16" t="s">
        <v>34</v>
      </c>
      <c r="C37" s="21"/>
      <c r="D37" s="21"/>
      <c r="E37" s="21"/>
      <c r="F37" s="21"/>
      <c r="G37" s="21"/>
    </row>
    <row r="38" spans="1:7" ht="13.9" customHeight="1" x14ac:dyDescent="0.25">
      <c r="A38" s="42" t="s">
        <v>90</v>
      </c>
      <c r="B38" s="16" t="s">
        <v>34</v>
      </c>
      <c r="C38" s="21"/>
      <c r="D38" s="21"/>
      <c r="E38" s="21"/>
      <c r="F38" s="21"/>
      <c r="G38" s="21"/>
    </row>
    <row r="39" spans="1:7" ht="13.9" customHeight="1" x14ac:dyDescent="0.25">
      <c r="A39" s="59" t="s">
        <v>105</v>
      </c>
      <c r="B39" s="60"/>
      <c r="C39" s="21">
        <v>42</v>
      </c>
      <c r="D39" s="12">
        <f t="shared" ref="D39:D40" si="16">142.4-SUM(C39)</f>
        <v>100.4</v>
      </c>
      <c r="E39" s="23">
        <f t="shared" ref="E39:E40" si="17">$F$8+($D$8-$D39)/44*TIME(1,0,0)+TIME(0,0,30)</f>
        <v>0.56442550505050515</v>
      </c>
      <c r="F39" s="23">
        <f t="shared" ref="F39:F40" si="18">$F$8+($D$8-$D39)/42*TIME(1,0,0)+TIME(0,0,30)</f>
        <v>0.56631944444444449</v>
      </c>
      <c r="G39" s="23">
        <f t="shared" ref="G39:G40" si="19">$F$8+($D$8-$D39)/40*TIME(1,0,0)+TIME(0,0,30)</f>
        <v>0.56840277777777781</v>
      </c>
    </row>
    <row r="40" spans="1:7" ht="13.9" customHeight="1" x14ac:dyDescent="0.25">
      <c r="A40" s="42" t="s">
        <v>91</v>
      </c>
      <c r="B40" s="16" t="s">
        <v>92</v>
      </c>
      <c r="C40" s="21">
        <v>45.1</v>
      </c>
      <c r="D40" s="12">
        <f t="shared" si="16"/>
        <v>97.300000000000011</v>
      </c>
      <c r="E40" s="23">
        <f t="shared" si="17"/>
        <v>0.5673611111111112</v>
      </c>
      <c r="F40" s="23">
        <f t="shared" si="18"/>
        <v>0.5693948412698413</v>
      </c>
      <c r="G40" s="23">
        <f t="shared" si="19"/>
        <v>0.57163194444444454</v>
      </c>
    </row>
    <row r="41" spans="1:7" ht="13.9" customHeight="1" x14ac:dyDescent="0.25">
      <c r="A41" s="56" t="s">
        <v>94</v>
      </c>
      <c r="B41" s="57"/>
      <c r="C41" s="21"/>
      <c r="D41" s="21"/>
      <c r="E41" s="21"/>
      <c r="F41" s="21"/>
      <c r="G41" s="21"/>
    </row>
    <row r="42" spans="1:7" ht="13.9" customHeight="1" x14ac:dyDescent="0.25">
      <c r="A42" s="13"/>
      <c r="B42" s="24" t="s">
        <v>18</v>
      </c>
      <c r="C42" s="21">
        <v>45.1</v>
      </c>
      <c r="D42" s="12">
        <f>142.4-SUM(C42)</f>
        <v>97.300000000000011</v>
      </c>
      <c r="E42" s="23">
        <f>$F$8+($D$8-$D42)/44*TIME(1,0,0)+TIME(0,0,30)</f>
        <v>0.5673611111111112</v>
      </c>
      <c r="F42" s="23">
        <f>$F$8+($D$8-$D42)/42*TIME(1,0,0)+TIME(0,0,30)</f>
        <v>0.5693948412698413</v>
      </c>
      <c r="G42" s="23">
        <f>$F$8+($D$8-$D42)/40*TIME(1,0,0)+TIME(0,0,30)</f>
        <v>0.57163194444444454</v>
      </c>
    </row>
    <row r="43" spans="1:7" ht="13.9" customHeight="1" x14ac:dyDescent="0.25">
      <c r="A43" s="13" t="s">
        <v>10</v>
      </c>
      <c r="B43" s="16" t="s">
        <v>11</v>
      </c>
      <c r="C43" s="21"/>
      <c r="D43" s="21"/>
      <c r="E43" s="21"/>
      <c r="F43" s="21"/>
      <c r="G43" s="21"/>
    </row>
    <row r="44" spans="1:7" ht="13.9" customHeight="1" x14ac:dyDescent="0.25">
      <c r="A44" s="61" t="s">
        <v>106</v>
      </c>
      <c r="B44" s="62"/>
      <c r="C44" s="21">
        <v>46.1</v>
      </c>
      <c r="D44" s="12">
        <f>142.4-SUM(C44)</f>
        <v>96.300000000000011</v>
      </c>
      <c r="E44" s="23">
        <f>$F$8+($D$8-$D44)/44*TIME(1,0,0)+TIME(0,0,30)</f>
        <v>0.56830808080808093</v>
      </c>
      <c r="F44" s="23">
        <f>$F$8+($D$8-$D44)/42*TIME(1,0,0)+TIME(0,0,30)</f>
        <v>0.57038690476190479</v>
      </c>
      <c r="G44" s="23">
        <f>$F$8+($D$8-$D44)/40*TIME(1,0,0)+TIME(0,0,30)</f>
        <v>0.57267361111111115</v>
      </c>
    </row>
    <row r="45" spans="1:7" ht="13.9" customHeight="1" x14ac:dyDescent="0.25">
      <c r="A45" s="13" t="s">
        <v>12</v>
      </c>
      <c r="B45" s="16" t="s">
        <v>11</v>
      </c>
      <c r="C45" s="21"/>
      <c r="D45" s="21"/>
      <c r="E45" s="21"/>
      <c r="F45" s="21"/>
      <c r="G45" s="21"/>
    </row>
    <row r="46" spans="1:7" ht="13.9" customHeight="1" x14ac:dyDescent="0.25">
      <c r="A46" s="13"/>
      <c r="B46" s="24" t="s">
        <v>13</v>
      </c>
      <c r="C46" s="21">
        <v>47.8</v>
      </c>
      <c r="D46" s="12">
        <f>142.4-SUM(C46)</f>
        <v>94.600000000000009</v>
      </c>
      <c r="E46" s="23">
        <f>$F$8+($D$8-$D46)/44*TIME(1,0,0)+TIME(0,0,30)</f>
        <v>0.56991792929292939</v>
      </c>
      <c r="F46" s="23">
        <f>$F$8+($D$8-$D46)/42*TIME(1,0,0)+TIME(0,0,30)</f>
        <v>0.57207341269841283</v>
      </c>
      <c r="G46" s="23">
        <f>$F$8+($D$8-$D46)/40*TIME(1,0,0)+TIME(0,0,30)</f>
        <v>0.57444444444444454</v>
      </c>
    </row>
    <row r="47" spans="1:7" ht="13.9" customHeight="1" x14ac:dyDescent="0.25">
      <c r="A47" s="17" t="s">
        <v>14</v>
      </c>
      <c r="B47" s="16" t="s">
        <v>21</v>
      </c>
      <c r="C47" s="21"/>
      <c r="D47" s="21"/>
      <c r="E47" s="21"/>
      <c r="F47" s="21"/>
      <c r="G47" s="21"/>
    </row>
    <row r="48" spans="1:7" ht="13.9" customHeight="1" x14ac:dyDescent="0.25">
      <c r="A48" s="42"/>
      <c r="B48" s="42" t="s">
        <v>59</v>
      </c>
      <c r="C48" s="21">
        <v>50</v>
      </c>
      <c r="D48" s="12">
        <f>142.4-SUM(C48)</f>
        <v>92.4</v>
      </c>
      <c r="E48" s="23">
        <f>$F$8+($D$8-$D48)/44*TIME(1,0,0)+TIME(0,0,30)</f>
        <v>0.57200126262626272</v>
      </c>
      <c r="F48" s="23">
        <f>$F$8+($D$8-$D48)/42*TIME(1,0,0)+TIME(0,0,30)</f>
        <v>0.57425595238095251</v>
      </c>
      <c r="G48" s="23">
        <f>$F$8+($D$8-$D48)/40*TIME(1,0,0)+TIME(0,0,30)</f>
        <v>0.57673611111111123</v>
      </c>
    </row>
    <row r="49" spans="1:7" ht="13.9" customHeight="1" x14ac:dyDescent="0.25">
      <c r="A49" s="10" t="s">
        <v>7</v>
      </c>
      <c r="B49" s="16"/>
      <c r="C49" s="21"/>
      <c r="D49" s="12"/>
      <c r="E49" s="23"/>
      <c r="F49" s="23"/>
      <c r="G49" s="23"/>
    </row>
    <row r="50" spans="1:7" ht="13.9" customHeight="1" x14ac:dyDescent="0.25">
      <c r="A50" s="56" t="s">
        <v>95</v>
      </c>
      <c r="B50" s="57"/>
      <c r="C50" s="21"/>
      <c r="D50" s="12"/>
      <c r="E50" s="23"/>
      <c r="F50" s="23"/>
      <c r="G50" s="23"/>
    </row>
    <row r="51" spans="1:7" ht="13.9" customHeight="1" x14ac:dyDescent="0.25">
      <c r="A51" s="13"/>
      <c r="B51" s="24" t="s">
        <v>32</v>
      </c>
      <c r="C51" s="21">
        <v>50.5</v>
      </c>
      <c r="D51" s="12">
        <f>142.4-SUM(C51)</f>
        <v>91.9</v>
      </c>
      <c r="E51" s="23">
        <f>$F$8+($D$8-$D51)/44*TIME(1,0,0)+TIME(0,0,30)</f>
        <v>0.57247474747474758</v>
      </c>
      <c r="F51" s="23">
        <f>$F$8+($D$8-$D51)/42*TIME(1,0,0)+TIME(0,0,30)</f>
        <v>0.57475198412698425</v>
      </c>
      <c r="G51" s="23">
        <f>$F$8+($D$8-$D51)/40*TIME(1,0,0)+TIME(0,0,30)</f>
        <v>0.57725694444444453</v>
      </c>
    </row>
    <row r="52" spans="1:7" ht="13.9" customHeight="1" x14ac:dyDescent="0.25">
      <c r="A52" s="13"/>
      <c r="B52" s="16" t="s">
        <v>22</v>
      </c>
      <c r="C52" s="21"/>
      <c r="D52" s="12"/>
      <c r="E52" s="23"/>
      <c r="F52" s="23"/>
      <c r="G52" s="23"/>
    </row>
    <row r="53" spans="1:7" ht="13.9" customHeight="1" x14ac:dyDescent="0.25">
      <c r="A53" s="13"/>
      <c r="B53" s="24" t="s">
        <v>23</v>
      </c>
      <c r="C53" s="21">
        <v>52.9</v>
      </c>
      <c r="D53" s="12">
        <f>142.4-SUM(C53)</f>
        <v>89.5</v>
      </c>
      <c r="E53" s="23">
        <f>$F$8+($D$8-$D53)/44*TIME(1,0,0)+TIME(0,0,30)</f>
        <v>0.57474747474747478</v>
      </c>
      <c r="F53" s="23">
        <f>$F$8+($D$8-$D53)/42*TIME(1,0,0)+TIME(0,0,30)</f>
        <v>0.57713293650793662</v>
      </c>
      <c r="G53" s="23">
        <f>$F$8+($D$8-$D53)/40*TIME(1,0,0)+TIME(0,0,30)</f>
        <v>0.57975694444444459</v>
      </c>
    </row>
    <row r="54" spans="1:7" ht="13.9" customHeight="1" x14ac:dyDescent="0.25">
      <c r="A54" s="13"/>
      <c r="B54" s="16" t="s">
        <v>24</v>
      </c>
      <c r="C54" s="21"/>
      <c r="D54" s="12"/>
      <c r="E54" s="23"/>
      <c r="F54" s="23"/>
      <c r="G54" s="23"/>
    </row>
    <row r="55" spans="1:7" ht="13.9" customHeight="1" x14ac:dyDescent="0.25">
      <c r="A55" s="43" t="s">
        <v>25</v>
      </c>
      <c r="B55" s="44" t="s">
        <v>26</v>
      </c>
      <c r="C55" s="21"/>
      <c r="D55" s="12"/>
      <c r="E55" s="23"/>
      <c r="F55" s="23"/>
      <c r="G55" s="23"/>
    </row>
    <row r="56" spans="1:7" ht="13.9" customHeight="1" x14ac:dyDescent="0.25">
      <c r="A56" s="13"/>
      <c r="B56" s="16" t="s">
        <v>27</v>
      </c>
      <c r="C56" s="21"/>
      <c r="D56" s="12"/>
      <c r="E56" s="23"/>
      <c r="F56" s="23"/>
      <c r="G56" s="23"/>
    </row>
    <row r="57" spans="1:7" ht="13.9" customHeight="1" x14ac:dyDescent="0.25">
      <c r="A57" s="13"/>
      <c r="B57" s="16" t="s">
        <v>28</v>
      </c>
      <c r="C57" s="21">
        <v>54.9</v>
      </c>
      <c r="D57" s="12">
        <f t="shared" ref="D57:D67" si="20">142.4-SUM(C57)</f>
        <v>87.5</v>
      </c>
      <c r="E57" s="23">
        <f t="shared" ref="E57:E67" si="21">$F$8+($D$8-$D57)/44*TIME(1,0,0)+TIME(0,0,30)</f>
        <v>0.57664141414141423</v>
      </c>
      <c r="F57" s="23">
        <f t="shared" ref="F57:F67" si="22">$F$8+($D$8-$D57)/42*TIME(1,0,0)+TIME(0,0,30)</f>
        <v>0.5791170634920636</v>
      </c>
      <c r="G57" s="23">
        <f t="shared" ref="G57:G67" si="23">$F$8+($D$8-$D57)/40*TIME(1,0,0)+TIME(0,0,30)</f>
        <v>0.5818402777777778</v>
      </c>
    </row>
    <row r="58" spans="1:7" ht="13.9" customHeight="1" x14ac:dyDescent="0.25">
      <c r="A58" s="13"/>
      <c r="B58" s="16" t="s">
        <v>107</v>
      </c>
      <c r="C58" s="21">
        <v>55.1</v>
      </c>
      <c r="D58" s="12">
        <f t="shared" si="20"/>
        <v>87.300000000000011</v>
      </c>
      <c r="E58" s="23">
        <f t="shared" si="21"/>
        <v>0.57683080808080811</v>
      </c>
      <c r="F58" s="23">
        <f t="shared" si="22"/>
        <v>0.5793154761904763</v>
      </c>
      <c r="G58" s="23">
        <f t="shared" si="23"/>
        <v>0.58204861111111117</v>
      </c>
    </row>
    <row r="59" spans="1:7" ht="13.9" customHeight="1" x14ac:dyDescent="0.25">
      <c r="A59" s="13" t="s">
        <v>29</v>
      </c>
      <c r="B59" s="16" t="s">
        <v>107</v>
      </c>
      <c r="C59" s="21">
        <v>56.9</v>
      </c>
      <c r="D59" s="12">
        <f t="shared" si="20"/>
        <v>85.5</v>
      </c>
      <c r="E59" s="23">
        <f t="shared" si="21"/>
        <v>0.57853535353535357</v>
      </c>
      <c r="F59" s="23">
        <f t="shared" si="22"/>
        <v>0.58110119047619058</v>
      </c>
      <c r="G59" s="23">
        <f t="shared" si="23"/>
        <v>0.58392361111111124</v>
      </c>
    </row>
    <row r="60" spans="1:7" ht="13.9" customHeight="1" thickBot="1" x14ac:dyDescent="0.3">
      <c r="A60" s="13"/>
      <c r="B60" s="16" t="s">
        <v>30</v>
      </c>
      <c r="C60" s="21">
        <v>57.1</v>
      </c>
      <c r="D60" s="12">
        <f t="shared" si="20"/>
        <v>85.300000000000011</v>
      </c>
      <c r="E60" s="23">
        <f t="shared" si="21"/>
        <v>0.57872474747474756</v>
      </c>
      <c r="F60" s="23">
        <f t="shared" si="22"/>
        <v>0.58129960317460327</v>
      </c>
      <c r="G60" s="23">
        <f t="shared" si="23"/>
        <v>0.5841319444444445</v>
      </c>
    </row>
    <row r="61" spans="1:7" ht="13.9" customHeight="1" thickBot="1" x14ac:dyDescent="0.3">
      <c r="A61" s="13"/>
      <c r="B61" s="16"/>
      <c r="C61" s="25" t="s">
        <v>0</v>
      </c>
      <c r="D61" s="26" t="s">
        <v>1</v>
      </c>
      <c r="E61" s="26" t="s">
        <v>111</v>
      </c>
      <c r="F61" s="26" t="s">
        <v>15</v>
      </c>
      <c r="G61" s="27" t="s">
        <v>16</v>
      </c>
    </row>
    <row r="62" spans="1:7" ht="13.9" customHeight="1" x14ac:dyDescent="0.25">
      <c r="A62" s="13" t="s">
        <v>8</v>
      </c>
      <c r="B62" s="16" t="s">
        <v>51</v>
      </c>
      <c r="C62" s="21">
        <v>57.3</v>
      </c>
      <c r="D62" s="12">
        <f t="shared" si="20"/>
        <v>85.100000000000009</v>
      </c>
      <c r="E62" s="23">
        <f t="shared" si="21"/>
        <v>0.57891414141414144</v>
      </c>
      <c r="F62" s="23">
        <f t="shared" si="22"/>
        <v>0.58149801587301597</v>
      </c>
      <c r="G62" s="23">
        <f t="shared" si="23"/>
        <v>0.58434027777777786</v>
      </c>
    </row>
    <row r="63" spans="1:7" ht="13.9" customHeight="1" x14ac:dyDescent="0.25">
      <c r="A63" s="13"/>
      <c r="B63" s="16" t="s">
        <v>52</v>
      </c>
      <c r="C63" s="21">
        <v>57.6</v>
      </c>
      <c r="D63" s="12">
        <f t="shared" si="20"/>
        <v>84.800000000000011</v>
      </c>
      <c r="E63" s="23">
        <f t="shared" si="21"/>
        <v>0.57919823232323242</v>
      </c>
      <c r="F63" s="23">
        <f t="shared" si="22"/>
        <v>0.58179563492063502</v>
      </c>
      <c r="G63" s="23">
        <f t="shared" si="23"/>
        <v>0.58465277777777791</v>
      </c>
    </row>
    <row r="64" spans="1:7" ht="13.9" customHeight="1" x14ac:dyDescent="0.25">
      <c r="A64" s="13"/>
      <c r="B64" s="16" t="s">
        <v>108</v>
      </c>
      <c r="C64" s="21">
        <v>57.9</v>
      </c>
      <c r="D64" s="12">
        <f t="shared" si="20"/>
        <v>84.5</v>
      </c>
      <c r="E64" s="23">
        <f t="shared" si="21"/>
        <v>0.57948232323232329</v>
      </c>
      <c r="F64" s="23">
        <f t="shared" si="22"/>
        <v>0.58209325396825407</v>
      </c>
      <c r="G64" s="23">
        <f t="shared" si="23"/>
        <v>0.58496527777777785</v>
      </c>
    </row>
    <row r="65" spans="1:7" ht="13.9" customHeight="1" x14ac:dyDescent="0.25">
      <c r="A65" s="13"/>
      <c r="B65" s="16" t="s">
        <v>53</v>
      </c>
      <c r="C65" s="21">
        <v>58</v>
      </c>
      <c r="D65" s="12">
        <f t="shared" si="20"/>
        <v>84.4</v>
      </c>
      <c r="E65" s="23">
        <f t="shared" si="21"/>
        <v>0.57957702020202029</v>
      </c>
      <c r="F65" s="23">
        <f t="shared" si="22"/>
        <v>0.58219246031746041</v>
      </c>
      <c r="G65" s="23">
        <f t="shared" si="23"/>
        <v>0.58506944444444453</v>
      </c>
    </row>
    <row r="66" spans="1:7" ht="13.9" customHeight="1" x14ac:dyDescent="0.25">
      <c r="A66" s="45"/>
      <c r="B66" s="46" t="s">
        <v>31</v>
      </c>
      <c r="C66" s="21">
        <v>58.2</v>
      </c>
      <c r="D66" s="12">
        <f t="shared" si="20"/>
        <v>84.2</v>
      </c>
      <c r="E66" s="23">
        <f t="shared" si="21"/>
        <v>0.57976641414141428</v>
      </c>
      <c r="F66" s="23">
        <f t="shared" si="22"/>
        <v>0.58239087301587311</v>
      </c>
      <c r="G66" s="23">
        <f t="shared" si="23"/>
        <v>0.5852777777777779</v>
      </c>
    </row>
    <row r="67" spans="1:7" ht="13.9" customHeight="1" x14ac:dyDescent="0.25">
      <c r="A67" s="61" t="s">
        <v>67</v>
      </c>
      <c r="B67" s="62"/>
      <c r="C67" s="21">
        <v>58.2</v>
      </c>
      <c r="D67" s="12">
        <f t="shared" si="20"/>
        <v>84.2</v>
      </c>
      <c r="E67" s="23">
        <f t="shared" si="21"/>
        <v>0.57976641414141428</v>
      </c>
      <c r="F67" s="23">
        <f t="shared" si="22"/>
        <v>0.58239087301587311</v>
      </c>
      <c r="G67" s="23">
        <f t="shared" si="23"/>
        <v>0.5852777777777779</v>
      </c>
    </row>
    <row r="68" spans="1:7" ht="13.9" customHeight="1" x14ac:dyDescent="0.25">
      <c r="A68" s="13"/>
      <c r="B68" s="16" t="s">
        <v>20</v>
      </c>
      <c r="C68" s="21"/>
      <c r="D68" s="21"/>
      <c r="E68" s="21"/>
      <c r="F68" s="21"/>
      <c r="G68" s="21"/>
    </row>
    <row r="69" spans="1:7" ht="13.9" customHeight="1" x14ac:dyDescent="0.25">
      <c r="A69" s="13"/>
      <c r="B69" s="16" t="s">
        <v>109</v>
      </c>
      <c r="C69" s="21">
        <v>60.9</v>
      </c>
      <c r="D69" s="12">
        <f t="shared" ref="D69:D70" si="24">142.4-SUM(C69)</f>
        <v>81.5</v>
      </c>
      <c r="E69" s="23">
        <f t="shared" ref="E69:E70" si="25">$F$8+($D$8-$D69)/44*TIME(1,0,0)+TIME(0,0,30)</f>
        <v>0.58232323232323235</v>
      </c>
      <c r="F69" s="23">
        <f t="shared" ref="F69:F70" si="26">$F$8+($D$8-$D69)/42*TIME(1,0,0)+TIME(0,0,30)</f>
        <v>0.58506944444444453</v>
      </c>
      <c r="G69" s="23">
        <f t="shared" ref="G69:G70" si="27">$F$8+($D$8-$D69)/40*TIME(1,0,0)+TIME(0,0,30)</f>
        <v>0.58809027777777789</v>
      </c>
    </row>
    <row r="70" spans="1:7" ht="13.9" customHeight="1" x14ac:dyDescent="0.25">
      <c r="A70" s="52" t="s">
        <v>91</v>
      </c>
      <c r="B70" s="22" t="s">
        <v>93</v>
      </c>
      <c r="C70" s="21">
        <v>65.2</v>
      </c>
      <c r="D70" s="12">
        <f t="shared" si="24"/>
        <v>77.2</v>
      </c>
      <c r="E70" s="23">
        <f t="shared" si="25"/>
        <v>0.58639520202020212</v>
      </c>
      <c r="F70" s="23">
        <f t="shared" si="26"/>
        <v>0.58933531746031753</v>
      </c>
      <c r="G70" s="23">
        <f t="shared" si="27"/>
        <v>0.59256944444444448</v>
      </c>
    </row>
    <row r="71" spans="1:7" ht="13.9" customHeight="1" x14ac:dyDescent="0.25">
      <c r="A71" s="56" t="s">
        <v>63</v>
      </c>
      <c r="B71" s="57"/>
      <c r="C71" s="21"/>
      <c r="D71" s="21"/>
      <c r="E71" s="21"/>
      <c r="F71" s="21"/>
      <c r="G71" s="21"/>
    </row>
    <row r="72" spans="1:7" ht="13.9" customHeight="1" x14ac:dyDescent="0.25">
      <c r="A72" s="13"/>
      <c r="B72" s="24" t="s">
        <v>18</v>
      </c>
      <c r="C72" s="21">
        <v>65.2</v>
      </c>
      <c r="D72" s="12">
        <f>142.4-SUM(C72)</f>
        <v>77.2</v>
      </c>
      <c r="E72" s="23">
        <f>$F$8+($D$8-$D72)/44*TIME(1,0,0)+TIME(0,0,30)</f>
        <v>0.58639520202020212</v>
      </c>
      <c r="F72" s="23">
        <f>$F$8+($D$8-$D72)/42*TIME(1,0,0)+TIME(0,0,30)</f>
        <v>0.58933531746031753</v>
      </c>
      <c r="G72" s="23">
        <f>$F$8+($D$8-$D72)/40*TIME(1,0,0)+TIME(0,0,30)</f>
        <v>0.59256944444444448</v>
      </c>
    </row>
    <row r="73" spans="1:7" ht="13.9" customHeight="1" x14ac:dyDescent="0.25">
      <c r="A73" s="13" t="s">
        <v>10</v>
      </c>
      <c r="B73" s="16" t="s">
        <v>11</v>
      </c>
      <c r="C73" s="21"/>
      <c r="D73" s="21"/>
      <c r="E73" s="21"/>
      <c r="F73" s="21"/>
      <c r="G73" s="21"/>
    </row>
    <row r="74" spans="1:7" ht="13.9" customHeight="1" x14ac:dyDescent="0.25">
      <c r="A74" s="61" t="s">
        <v>106</v>
      </c>
      <c r="B74" s="62"/>
      <c r="C74" s="21">
        <v>66.2</v>
      </c>
      <c r="D74" s="12">
        <f>142.4-SUM(C74)</f>
        <v>76.2</v>
      </c>
      <c r="E74" s="23">
        <f>$F$8+($D$8-$D74)/44*TIME(1,0,0)+TIME(0,0,30)</f>
        <v>0.58734217171717185</v>
      </c>
      <c r="F74" s="23">
        <f>$F$8+($D$8-$D74)/42*TIME(1,0,0)+TIME(0,0,30)</f>
        <v>0.59032738095238102</v>
      </c>
      <c r="G74" s="23">
        <f>$F$8+($D$8-$D74)/40*TIME(1,0,0)+TIME(0,0,30)</f>
        <v>0.5936111111111112</v>
      </c>
    </row>
    <row r="75" spans="1:7" ht="13.9" customHeight="1" x14ac:dyDescent="0.25">
      <c r="A75" s="13" t="s">
        <v>12</v>
      </c>
      <c r="B75" s="16" t="s">
        <v>11</v>
      </c>
      <c r="C75" s="21"/>
      <c r="D75" s="21"/>
      <c r="E75" s="21"/>
      <c r="F75" s="21"/>
      <c r="G75" s="21"/>
    </row>
    <row r="76" spans="1:7" ht="13.9" customHeight="1" x14ac:dyDescent="0.25">
      <c r="A76" s="13"/>
      <c r="B76" s="24" t="s">
        <v>13</v>
      </c>
      <c r="C76" s="21">
        <v>67.900000000000006</v>
      </c>
      <c r="D76" s="12">
        <f>142.4-SUM(C76)</f>
        <v>74.5</v>
      </c>
      <c r="E76" s="23">
        <f>$F$8+($D$8-$D76)/44*TIME(1,0,0)+TIME(0,0,30)</f>
        <v>0.58895202020202031</v>
      </c>
      <c r="F76" s="23">
        <f>$F$8+($D$8-$D76)/42*TIME(1,0,0)+TIME(0,0,30)</f>
        <v>0.59201388888888895</v>
      </c>
      <c r="G76" s="23">
        <f>$F$8+($D$8-$D76)/40*TIME(1,0,0)+TIME(0,0,30)</f>
        <v>0.59538194444444459</v>
      </c>
    </row>
    <row r="77" spans="1:7" ht="13.9" customHeight="1" x14ac:dyDescent="0.25">
      <c r="A77" s="17" t="s">
        <v>14</v>
      </c>
      <c r="B77" s="16" t="s">
        <v>21</v>
      </c>
      <c r="C77" s="21"/>
      <c r="D77" s="21"/>
      <c r="E77" s="21"/>
      <c r="F77" s="21"/>
      <c r="G77" s="21"/>
    </row>
    <row r="78" spans="1:7" ht="13.9" customHeight="1" x14ac:dyDescent="0.25">
      <c r="A78" s="42" t="s">
        <v>69</v>
      </c>
      <c r="B78" s="16" t="s">
        <v>70</v>
      </c>
      <c r="C78" s="21"/>
      <c r="D78" s="21"/>
      <c r="E78" s="21"/>
      <c r="F78" s="21"/>
      <c r="G78" s="21"/>
    </row>
    <row r="79" spans="1:7" ht="13.9" customHeight="1" x14ac:dyDescent="0.25">
      <c r="A79" s="42"/>
      <c r="B79" s="16" t="s">
        <v>71</v>
      </c>
      <c r="C79" s="21">
        <v>72</v>
      </c>
      <c r="D79" s="12">
        <f t="shared" ref="D79:D80" si="28">142.4-SUM(C79)</f>
        <v>70.400000000000006</v>
      </c>
      <c r="E79" s="23">
        <f t="shared" ref="E79:E80" si="29">$F$8+($D$8-$D79)/44*TIME(1,0,0)+TIME(0,0,30)</f>
        <v>0.59283459595959598</v>
      </c>
      <c r="F79" s="23">
        <f t="shared" ref="F79:F80" si="30">$F$8+($D$8-$D79)/42*TIME(1,0,0)+TIME(0,0,30)</f>
        <v>0.59608134920634925</v>
      </c>
      <c r="G79" s="23">
        <f t="shared" ref="G79:G80" si="31">$F$8+($D$8-$D79)/40*TIME(1,0,0)+TIME(0,0,30)</f>
        <v>0.59965277777777781</v>
      </c>
    </row>
    <row r="80" spans="1:7" ht="13.9" customHeight="1" x14ac:dyDescent="0.25">
      <c r="A80" s="42"/>
      <c r="B80" s="16" t="s">
        <v>104</v>
      </c>
      <c r="C80" s="21">
        <v>72.400000000000006</v>
      </c>
      <c r="D80" s="12">
        <f t="shared" si="28"/>
        <v>70</v>
      </c>
      <c r="E80" s="23">
        <f t="shared" si="29"/>
        <v>0.59321338383838396</v>
      </c>
      <c r="F80" s="23">
        <f t="shared" si="30"/>
        <v>0.59647817460317465</v>
      </c>
      <c r="G80" s="23">
        <f t="shared" si="31"/>
        <v>0.60006944444444454</v>
      </c>
    </row>
    <row r="81" spans="1:7" ht="13.9" customHeight="1" x14ac:dyDescent="0.25">
      <c r="A81" s="56" t="s">
        <v>96</v>
      </c>
      <c r="B81" s="57"/>
      <c r="C81" s="21"/>
      <c r="D81" s="21"/>
      <c r="E81" s="21"/>
      <c r="F81" s="21"/>
      <c r="G81" s="21"/>
    </row>
    <row r="82" spans="1:7" ht="13.9" customHeight="1" x14ac:dyDescent="0.25">
      <c r="A82" s="13"/>
      <c r="B82" s="24" t="s">
        <v>73</v>
      </c>
      <c r="C82" s="21">
        <v>72.400000000000006</v>
      </c>
      <c r="D82" s="12">
        <f t="shared" ref="D82:D84" si="32">142.4-SUM(C82)</f>
        <v>70</v>
      </c>
      <c r="E82" s="23">
        <f t="shared" ref="E82:E84" si="33">$F$8+($D$8-$D82)/44*TIME(1,0,0)+TIME(0,0,30)</f>
        <v>0.59321338383838396</v>
      </c>
      <c r="F82" s="23">
        <f t="shared" ref="F82:F84" si="34">$F$8+($D$8-$D82)/42*TIME(1,0,0)+TIME(0,0,30)</f>
        <v>0.59647817460317465</v>
      </c>
      <c r="G82" s="23">
        <f t="shared" ref="G82:G84" si="35">$F$8+($D$8-$D82)/40*TIME(1,0,0)+TIME(0,0,30)</f>
        <v>0.60006944444444454</v>
      </c>
    </row>
    <row r="83" spans="1:7" ht="13.9" customHeight="1" x14ac:dyDescent="0.25">
      <c r="A83" s="42"/>
      <c r="B83" s="16" t="s">
        <v>74</v>
      </c>
      <c r="C83" s="21">
        <v>72.900000000000006</v>
      </c>
      <c r="D83" s="12">
        <f t="shared" si="32"/>
        <v>69.5</v>
      </c>
      <c r="E83" s="23">
        <f t="shared" si="33"/>
        <v>0.59368686868686882</v>
      </c>
      <c r="F83" s="23">
        <f t="shared" si="34"/>
        <v>0.59697420634920639</v>
      </c>
      <c r="G83" s="23">
        <f t="shared" si="35"/>
        <v>0.60059027777777785</v>
      </c>
    </row>
    <row r="84" spans="1:7" ht="13.9" customHeight="1" x14ac:dyDescent="0.25">
      <c r="A84" s="42"/>
      <c r="B84" s="24" t="s">
        <v>75</v>
      </c>
      <c r="C84" s="21">
        <v>76.3</v>
      </c>
      <c r="D84" s="12">
        <f t="shared" si="32"/>
        <v>66.100000000000009</v>
      </c>
      <c r="E84" s="23">
        <f t="shared" si="33"/>
        <v>0.59690656565656575</v>
      </c>
      <c r="F84" s="23">
        <f t="shared" si="34"/>
        <v>0.60034722222222225</v>
      </c>
      <c r="G84" s="23">
        <f t="shared" si="35"/>
        <v>0.60413194444444451</v>
      </c>
    </row>
    <row r="85" spans="1:7" ht="13.9" customHeight="1" x14ac:dyDescent="0.25">
      <c r="A85" s="17" t="s">
        <v>76</v>
      </c>
      <c r="B85" s="16" t="s">
        <v>77</v>
      </c>
      <c r="C85" s="21"/>
      <c r="D85" s="21"/>
      <c r="E85" s="21"/>
      <c r="F85" s="21"/>
      <c r="G85" s="21"/>
    </row>
    <row r="86" spans="1:7" ht="13.9" customHeight="1" x14ac:dyDescent="0.25">
      <c r="A86" s="42"/>
      <c r="B86" s="16" t="s">
        <v>89</v>
      </c>
      <c r="C86" s="21">
        <v>81.099999999999994</v>
      </c>
      <c r="D86" s="12">
        <f>142.4-SUM(C86)</f>
        <v>61.300000000000011</v>
      </c>
      <c r="E86" s="23">
        <f>$F$8+($D$8-$D86)/44*TIME(1,0,0)+TIME(0,0,30)</f>
        <v>0.60145202020202027</v>
      </c>
      <c r="F86" s="23">
        <f>$F$8+($D$8-$D86)/42*TIME(1,0,0)+TIME(0,0,30)</f>
        <v>0.60510912698412711</v>
      </c>
      <c r="G86" s="23">
        <f>$F$8+($D$8-$D86)/40*TIME(1,0,0)+TIME(0,0,30)</f>
        <v>0.60913194444444452</v>
      </c>
    </row>
    <row r="87" spans="1:7" ht="13.9" customHeight="1" x14ac:dyDescent="0.25">
      <c r="A87" s="10" t="s">
        <v>7</v>
      </c>
      <c r="B87" s="16" t="s">
        <v>34</v>
      </c>
      <c r="C87" s="21"/>
      <c r="D87" s="21"/>
      <c r="E87" s="21"/>
      <c r="F87" s="21"/>
      <c r="G87" s="21"/>
    </row>
    <row r="88" spans="1:7" ht="13.9" customHeight="1" x14ac:dyDescent="0.25">
      <c r="A88" s="42" t="s">
        <v>90</v>
      </c>
      <c r="B88" s="16" t="s">
        <v>34</v>
      </c>
      <c r="C88" s="21"/>
      <c r="D88" s="21"/>
      <c r="E88" s="21"/>
      <c r="F88" s="21"/>
      <c r="G88" s="21"/>
    </row>
    <row r="89" spans="1:7" ht="13.9" customHeight="1" x14ac:dyDescent="0.25">
      <c r="A89" s="59" t="s">
        <v>110</v>
      </c>
      <c r="B89" s="60"/>
      <c r="C89" s="21">
        <v>83.6</v>
      </c>
      <c r="D89" s="12">
        <f t="shared" ref="D89:D90" si="36">142.4-SUM(C89)</f>
        <v>58.800000000000011</v>
      </c>
      <c r="E89" s="23">
        <f t="shared" ref="E89:E90" si="37">$F$8+($D$8-$D89)/44*TIME(1,0,0)+TIME(0,0,30)</f>
        <v>0.60381944444444446</v>
      </c>
      <c r="F89" s="23">
        <f t="shared" ref="F89:F90" si="38">$F$8+($D$8-$D89)/42*TIME(1,0,0)+TIME(0,0,30)</f>
        <v>0.60758928571428572</v>
      </c>
      <c r="G89" s="23">
        <f t="shared" ref="G89:G90" si="39">$F$8+($D$8-$D89)/40*TIME(1,0,0)+TIME(0,0,30)</f>
        <v>0.61173611111111115</v>
      </c>
    </row>
    <row r="90" spans="1:7" ht="13.9" customHeight="1" x14ac:dyDescent="0.25">
      <c r="A90" s="42" t="s">
        <v>91</v>
      </c>
      <c r="B90" s="16" t="s">
        <v>92</v>
      </c>
      <c r="C90" s="21">
        <v>86.7</v>
      </c>
      <c r="D90" s="12">
        <f t="shared" si="36"/>
        <v>55.7</v>
      </c>
      <c r="E90" s="23">
        <f t="shared" si="37"/>
        <v>0.60675505050505052</v>
      </c>
      <c r="F90" s="23">
        <f t="shared" si="38"/>
        <v>0.61066468253968265</v>
      </c>
      <c r="G90" s="23">
        <f t="shared" si="39"/>
        <v>0.61496527777777787</v>
      </c>
    </row>
    <row r="91" spans="1:7" ht="13.9" customHeight="1" x14ac:dyDescent="0.25">
      <c r="A91" s="56" t="s">
        <v>97</v>
      </c>
      <c r="B91" s="57"/>
      <c r="C91" s="21"/>
      <c r="D91" s="21"/>
      <c r="E91" s="21"/>
      <c r="F91" s="21"/>
      <c r="G91" s="21"/>
    </row>
    <row r="92" spans="1:7" ht="13.9" customHeight="1" x14ac:dyDescent="0.25">
      <c r="A92" s="13"/>
      <c r="B92" s="24" t="s">
        <v>18</v>
      </c>
      <c r="C92" s="21">
        <v>86.7</v>
      </c>
      <c r="D92" s="12">
        <f>142.4-SUM(C92)</f>
        <v>55.7</v>
      </c>
      <c r="E92" s="23">
        <f>$F$8+($D$8-$D92)/44*TIME(1,0,0)+TIME(0,0,30)</f>
        <v>0.60675505050505052</v>
      </c>
      <c r="F92" s="23">
        <f>$F$8+($D$8-$D92)/42*TIME(1,0,0)+TIME(0,0,30)</f>
        <v>0.61066468253968265</v>
      </c>
      <c r="G92" s="23">
        <f>$F$8+($D$8-$D92)/40*TIME(1,0,0)+TIME(0,0,30)</f>
        <v>0.61496527777777787</v>
      </c>
    </row>
    <row r="93" spans="1:7" ht="13.9" customHeight="1" x14ac:dyDescent="0.25">
      <c r="A93" s="13" t="s">
        <v>10</v>
      </c>
      <c r="B93" s="16" t="s">
        <v>11</v>
      </c>
      <c r="C93" s="21"/>
      <c r="D93" s="21"/>
      <c r="E93" s="21"/>
      <c r="F93" s="21"/>
      <c r="G93" s="21"/>
    </row>
    <row r="94" spans="1:7" ht="13.9" customHeight="1" x14ac:dyDescent="0.25">
      <c r="A94" s="61" t="s">
        <v>106</v>
      </c>
      <c r="B94" s="62"/>
      <c r="C94" s="21">
        <v>87.7</v>
      </c>
      <c r="D94" s="12">
        <f>142.4-SUM(C94)</f>
        <v>54.7</v>
      </c>
      <c r="E94" s="23">
        <f>$F$8+($D$8-$D94)/44*TIME(1,0,0)+TIME(0,0,30)</f>
        <v>0.60770202020202024</v>
      </c>
      <c r="F94" s="23">
        <f>$F$8+($D$8-$D94)/42*TIME(1,0,0)+TIME(0,0,30)</f>
        <v>0.61165674603174613</v>
      </c>
      <c r="G94" s="23">
        <f>$F$8+($D$8-$D94)/40*TIME(1,0,0)+TIME(0,0,30)</f>
        <v>0.61600694444444448</v>
      </c>
    </row>
    <row r="95" spans="1:7" ht="13.9" customHeight="1" x14ac:dyDescent="0.25">
      <c r="A95" s="13" t="s">
        <v>12</v>
      </c>
      <c r="B95" s="16" t="s">
        <v>11</v>
      </c>
      <c r="C95" s="21"/>
      <c r="D95" s="21"/>
      <c r="E95" s="21"/>
      <c r="F95" s="21"/>
      <c r="G95" s="21"/>
    </row>
    <row r="96" spans="1:7" ht="13.9" customHeight="1" x14ac:dyDescent="0.25">
      <c r="A96" s="13"/>
      <c r="B96" s="24" t="s">
        <v>13</v>
      </c>
      <c r="C96" s="21">
        <v>89.4</v>
      </c>
      <c r="D96" s="12">
        <f>142.4-SUM(C96)</f>
        <v>53</v>
      </c>
      <c r="E96" s="23">
        <f>$F$8+($D$8-$D96)/44*TIME(1,0,0)+TIME(0,0,30)</f>
        <v>0.60931186868686882</v>
      </c>
      <c r="F96" s="23">
        <f>$F$8+($D$8-$D96)/42*TIME(1,0,0)+TIME(0,0,30)</f>
        <v>0.61334325396825407</v>
      </c>
      <c r="G96" s="23">
        <f>$F$8+($D$8-$D96)/40*TIME(1,0,0)+TIME(0,0,30)</f>
        <v>0.61777777777777787</v>
      </c>
    </row>
    <row r="97" spans="1:7" ht="13.9" customHeight="1" x14ac:dyDescent="0.25">
      <c r="A97" s="17" t="s">
        <v>14</v>
      </c>
      <c r="B97" s="16" t="s">
        <v>21</v>
      </c>
      <c r="C97" s="21"/>
      <c r="D97" s="21"/>
      <c r="E97" s="21"/>
      <c r="F97" s="21"/>
      <c r="G97" s="21"/>
    </row>
    <row r="98" spans="1:7" ht="13.9" customHeight="1" x14ac:dyDescent="0.25">
      <c r="A98" s="42"/>
      <c r="B98" s="42" t="s">
        <v>59</v>
      </c>
      <c r="C98" s="21">
        <v>91.6</v>
      </c>
      <c r="D98" s="12">
        <f>142.4-SUM(C98)</f>
        <v>50.800000000000011</v>
      </c>
      <c r="E98" s="23">
        <f>$F$8+($D$8-$D98)/44*TIME(1,0,0)+TIME(0,0,30)</f>
        <v>0.61139520202020203</v>
      </c>
      <c r="F98" s="23">
        <f>$F$8+($D$8-$D98)/42*TIME(1,0,0)+TIME(0,0,30)</f>
        <v>0.61552579365079374</v>
      </c>
      <c r="G98" s="23">
        <f>$F$8+($D$8-$D98)/40*TIME(1,0,0)+TIME(0,0,30)</f>
        <v>0.62006944444444456</v>
      </c>
    </row>
    <row r="99" spans="1:7" ht="13.9" customHeight="1" x14ac:dyDescent="0.25">
      <c r="A99" s="10" t="s">
        <v>7</v>
      </c>
      <c r="B99" s="16"/>
      <c r="C99" s="21"/>
      <c r="D99" s="21"/>
      <c r="E99" s="21"/>
      <c r="F99" s="21"/>
      <c r="G99" s="21"/>
    </row>
    <row r="100" spans="1:7" ht="13.9" customHeight="1" x14ac:dyDescent="0.25">
      <c r="A100" s="56" t="s">
        <v>98</v>
      </c>
      <c r="B100" s="57"/>
      <c r="C100" s="21"/>
      <c r="D100" s="21"/>
      <c r="E100" s="21"/>
      <c r="F100" s="21"/>
      <c r="G100" s="21"/>
    </row>
    <row r="101" spans="1:7" ht="13.9" customHeight="1" x14ac:dyDescent="0.25">
      <c r="A101" s="13"/>
      <c r="B101" s="24" t="s">
        <v>32</v>
      </c>
      <c r="C101" s="21">
        <v>92.1</v>
      </c>
      <c r="D101" s="12">
        <f>142.4-SUM(C101)</f>
        <v>50.300000000000011</v>
      </c>
      <c r="E101" s="23">
        <f>$F$8+($D$8-$D101)/44*TIME(1,0,0)+TIME(0,0,30)</f>
        <v>0.6118686868686869</v>
      </c>
      <c r="F101" s="23">
        <f>$F$8+($D$8-$D101)/42*TIME(1,0,0)+TIME(0,0,30)</f>
        <v>0.61602182539682548</v>
      </c>
      <c r="G101" s="23">
        <f>$F$8+($D$8-$D101)/40*TIME(1,0,0)+TIME(0,0,30)</f>
        <v>0.62059027777777787</v>
      </c>
    </row>
    <row r="102" spans="1:7" ht="13.9" customHeight="1" x14ac:dyDescent="0.25">
      <c r="A102" s="13"/>
      <c r="B102" s="16" t="s">
        <v>22</v>
      </c>
      <c r="C102" s="21"/>
      <c r="D102" s="21"/>
      <c r="E102" s="21"/>
      <c r="F102" s="21"/>
      <c r="G102" s="21"/>
    </row>
    <row r="103" spans="1:7" ht="13.9" customHeight="1" x14ac:dyDescent="0.25">
      <c r="A103" s="13"/>
      <c r="B103" s="24" t="s">
        <v>23</v>
      </c>
      <c r="C103" s="21">
        <v>94.4</v>
      </c>
      <c r="D103" s="12">
        <f>142.4-SUM(C103)</f>
        <v>48</v>
      </c>
      <c r="E103" s="23">
        <f>$F$8+($D$8-$D103)/44*TIME(1,0,0)+TIME(0,0,30)</f>
        <v>0.61404671717171722</v>
      </c>
      <c r="F103" s="23">
        <f>$F$8+($D$8-$D103)/42*TIME(1,0,0)+TIME(0,0,30)</f>
        <v>0.61830357142857151</v>
      </c>
      <c r="G103" s="23">
        <f>$F$8+($D$8-$D103)/40*TIME(1,0,0)+TIME(0,0,30)</f>
        <v>0.62298611111111124</v>
      </c>
    </row>
    <row r="104" spans="1:7" ht="13.9" customHeight="1" x14ac:dyDescent="0.25">
      <c r="A104" s="13"/>
      <c r="B104" s="16" t="s">
        <v>24</v>
      </c>
      <c r="C104" s="21"/>
      <c r="D104" s="21"/>
      <c r="E104" s="21"/>
      <c r="F104" s="21"/>
      <c r="G104" s="21"/>
    </row>
    <row r="105" spans="1:7" ht="13.9" customHeight="1" x14ac:dyDescent="0.25">
      <c r="A105" s="43" t="s">
        <v>25</v>
      </c>
      <c r="B105" s="44" t="s">
        <v>26</v>
      </c>
      <c r="C105" s="21"/>
      <c r="D105" s="21"/>
      <c r="E105" s="21"/>
      <c r="F105" s="21"/>
      <c r="G105" s="21"/>
    </row>
    <row r="106" spans="1:7" ht="13.9" customHeight="1" x14ac:dyDescent="0.25">
      <c r="A106" s="13"/>
      <c r="B106" s="16" t="s">
        <v>27</v>
      </c>
      <c r="C106" s="21"/>
      <c r="D106" s="21"/>
      <c r="E106" s="21"/>
      <c r="F106" s="21"/>
      <c r="G106" s="21"/>
    </row>
    <row r="107" spans="1:7" ht="13.9" customHeight="1" x14ac:dyDescent="0.25">
      <c r="A107" s="13"/>
      <c r="B107" s="16" t="s">
        <v>28</v>
      </c>
      <c r="C107" s="21">
        <v>96.5</v>
      </c>
      <c r="D107" s="12">
        <f t="shared" ref="D107:D117" si="40">142.4-SUM(C107)</f>
        <v>45.900000000000006</v>
      </c>
      <c r="E107" s="23">
        <f t="shared" ref="E107:E117" si="41">$F$8+($D$8-$D107)/44*TIME(1,0,0)+TIME(0,0,30)</f>
        <v>0.61603535353535366</v>
      </c>
      <c r="F107" s="23">
        <f t="shared" ref="F107:F117" si="42">$F$8+($D$8-$D107)/42*TIME(1,0,0)+TIME(0,0,30)</f>
        <v>0.62038690476190483</v>
      </c>
      <c r="G107" s="23">
        <f t="shared" ref="G107:G117" si="43">$F$8+($D$8-$D107)/40*TIME(1,0,0)+TIME(0,0,30)</f>
        <v>0.62517361111111125</v>
      </c>
    </row>
    <row r="108" spans="1:7" ht="13.9" customHeight="1" x14ac:dyDescent="0.25">
      <c r="A108" s="13"/>
      <c r="B108" s="16" t="s">
        <v>107</v>
      </c>
      <c r="C108" s="21">
        <v>96.7</v>
      </c>
      <c r="D108" s="12">
        <f t="shared" si="40"/>
        <v>45.7</v>
      </c>
      <c r="E108" s="23">
        <f t="shared" si="41"/>
        <v>0.61622474747474754</v>
      </c>
      <c r="F108" s="23">
        <f t="shared" si="42"/>
        <v>0.62058531746031753</v>
      </c>
      <c r="G108" s="23">
        <f t="shared" si="43"/>
        <v>0.6253819444444445</v>
      </c>
    </row>
    <row r="109" spans="1:7" ht="13.9" customHeight="1" x14ac:dyDescent="0.25">
      <c r="A109" s="13" t="s">
        <v>29</v>
      </c>
      <c r="B109" s="16" t="s">
        <v>107</v>
      </c>
      <c r="C109" s="21">
        <v>98.4</v>
      </c>
      <c r="D109" s="12">
        <f t="shared" si="40"/>
        <v>44</v>
      </c>
      <c r="E109" s="23">
        <f t="shared" si="41"/>
        <v>0.617834595959596</v>
      </c>
      <c r="F109" s="23">
        <f t="shared" si="42"/>
        <v>0.62227182539682546</v>
      </c>
      <c r="G109" s="23">
        <f t="shared" si="43"/>
        <v>0.62715277777777789</v>
      </c>
    </row>
    <row r="110" spans="1:7" ht="13.9" customHeight="1" x14ac:dyDescent="0.25">
      <c r="A110" s="13"/>
      <c r="B110" s="16" t="s">
        <v>30</v>
      </c>
      <c r="C110" s="21">
        <v>98.6</v>
      </c>
      <c r="D110" s="12">
        <f t="shared" si="40"/>
        <v>43.800000000000011</v>
      </c>
      <c r="E110" s="23">
        <f t="shared" si="41"/>
        <v>0.61802398989898999</v>
      </c>
      <c r="F110" s="23">
        <f t="shared" si="42"/>
        <v>0.62247023809523816</v>
      </c>
      <c r="G110" s="23">
        <f t="shared" si="43"/>
        <v>0.62736111111111115</v>
      </c>
    </row>
    <row r="111" spans="1:7" ht="13.9" customHeight="1" x14ac:dyDescent="0.25">
      <c r="A111" s="13" t="s">
        <v>8</v>
      </c>
      <c r="B111" s="16" t="s">
        <v>51</v>
      </c>
      <c r="C111" s="21">
        <v>98.9</v>
      </c>
      <c r="D111" s="12">
        <f t="shared" si="40"/>
        <v>43.5</v>
      </c>
      <c r="E111" s="23">
        <f t="shared" si="41"/>
        <v>0.61830808080808086</v>
      </c>
      <c r="F111" s="23">
        <f t="shared" si="42"/>
        <v>0.62276785714285721</v>
      </c>
      <c r="G111" s="23">
        <f t="shared" si="43"/>
        <v>0.6276736111111112</v>
      </c>
    </row>
    <row r="112" spans="1:7" ht="13.9" customHeight="1" x14ac:dyDescent="0.25">
      <c r="A112" s="13"/>
      <c r="B112" s="16" t="s">
        <v>52</v>
      </c>
      <c r="C112" s="21">
        <v>99.2</v>
      </c>
      <c r="D112" s="12">
        <f t="shared" si="40"/>
        <v>43.2</v>
      </c>
      <c r="E112" s="23">
        <f t="shared" si="41"/>
        <v>0.61859217171717185</v>
      </c>
      <c r="F112" s="23">
        <f t="shared" si="42"/>
        <v>0.62306547619047625</v>
      </c>
      <c r="G112" s="23">
        <f t="shared" si="43"/>
        <v>0.62798611111111113</v>
      </c>
    </row>
    <row r="113" spans="1:7" ht="13.9" customHeight="1" x14ac:dyDescent="0.25">
      <c r="A113" s="13"/>
      <c r="B113" s="49" t="s">
        <v>99</v>
      </c>
      <c r="C113" s="21">
        <v>99.5</v>
      </c>
      <c r="D113" s="12">
        <f t="shared" si="40"/>
        <v>42.900000000000006</v>
      </c>
      <c r="E113" s="23">
        <f t="shared" si="41"/>
        <v>0.61887626262626272</v>
      </c>
      <c r="F113" s="23">
        <f t="shared" si="42"/>
        <v>0.6233630952380953</v>
      </c>
      <c r="G113" s="23">
        <f t="shared" si="43"/>
        <v>0.62829861111111118</v>
      </c>
    </row>
    <row r="114" spans="1:7" ht="13.9" customHeight="1" x14ac:dyDescent="0.25">
      <c r="A114" s="59" t="s">
        <v>66</v>
      </c>
      <c r="B114" s="60"/>
      <c r="C114" s="21">
        <v>99.5</v>
      </c>
      <c r="D114" s="12">
        <f t="shared" si="40"/>
        <v>42.900000000000006</v>
      </c>
      <c r="E114" s="23">
        <f t="shared" si="41"/>
        <v>0.61887626262626272</v>
      </c>
      <c r="F114" s="23">
        <f t="shared" si="42"/>
        <v>0.6233630952380953</v>
      </c>
      <c r="G114" s="23">
        <f t="shared" si="43"/>
        <v>0.62829861111111118</v>
      </c>
    </row>
    <row r="115" spans="1:7" ht="13.9" customHeight="1" x14ac:dyDescent="0.25">
      <c r="A115" s="13"/>
      <c r="B115" s="16" t="s">
        <v>53</v>
      </c>
      <c r="C115" s="21">
        <v>99.6</v>
      </c>
      <c r="D115" s="12">
        <f t="shared" si="40"/>
        <v>42.800000000000011</v>
      </c>
      <c r="E115" s="23">
        <f t="shared" si="41"/>
        <v>0.61897095959595971</v>
      </c>
      <c r="F115" s="23">
        <f t="shared" si="42"/>
        <v>0.62346230158730165</v>
      </c>
      <c r="G115" s="23">
        <f t="shared" si="43"/>
        <v>0.62840277777777787</v>
      </c>
    </row>
    <row r="116" spans="1:7" ht="13.9" customHeight="1" x14ac:dyDescent="0.25">
      <c r="A116" s="13"/>
      <c r="B116" s="46" t="s">
        <v>31</v>
      </c>
      <c r="C116" s="21">
        <v>99.7</v>
      </c>
      <c r="D116" s="12">
        <f t="shared" si="40"/>
        <v>42.7</v>
      </c>
      <c r="E116" s="23">
        <f t="shared" si="41"/>
        <v>0.61906565656565671</v>
      </c>
      <c r="F116" s="23">
        <f t="shared" si="42"/>
        <v>0.623561507936508</v>
      </c>
      <c r="G116" s="23">
        <f t="shared" si="43"/>
        <v>0.62850694444444455</v>
      </c>
    </row>
    <row r="117" spans="1:7" ht="13.9" customHeight="1" x14ac:dyDescent="0.25">
      <c r="A117" s="61" t="s">
        <v>67</v>
      </c>
      <c r="B117" s="62"/>
      <c r="C117" s="21">
        <v>99.7</v>
      </c>
      <c r="D117" s="12">
        <f t="shared" si="40"/>
        <v>42.7</v>
      </c>
      <c r="E117" s="23">
        <f t="shared" si="41"/>
        <v>0.61906565656565671</v>
      </c>
      <c r="F117" s="23">
        <f t="shared" si="42"/>
        <v>0.623561507936508</v>
      </c>
      <c r="G117" s="23">
        <f t="shared" si="43"/>
        <v>0.62850694444444455</v>
      </c>
    </row>
    <row r="118" spans="1:7" ht="13.9" customHeight="1" x14ac:dyDescent="0.25">
      <c r="A118" s="13"/>
      <c r="B118" s="16" t="s">
        <v>20</v>
      </c>
      <c r="C118" s="21"/>
      <c r="D118" s="21"/>
      <c r="E118" s="38"/>
      <c r="F118" s="38"/>
      <c r="G118" s="38"/>
    </row>
    <row r="119" spans="1:7" ht="13.9" customHeight="1" x14ac:dyDescent="0.25">
      <c r="A119" s="13"/>
      <c r="B119" s="47" t="s">
        <v>48</v>
      </c>
      <c r="C119" s="21">
        <v>102.5</v>
      </c>
      <c r="D119" s="12">
        <f>142.4-SUM(C119)</f>
        <v>39.900000000000006</v>
      </c>
      <c r="E119" s="23">
        <f>$F$8+($D$8-$D119)/44*TIME(1,0,0)+TIME(0,0,30)</f>
        <v>0.62171717171717178</v>
      </c>
      <c r="F119" s="23">
        <f>$F$8+($D$8-$D119)/42*TIME(1,0,0)+TIME(0,0,30)</f>
        <v>0.62633928571428577</v>
      </c>
      <c r="G119" s="23">
        <f>$F$8+($D$8-$D119)/40*TIME(1,0,0)+TIME(0,0,30)</f>
        <v>0.63142361111111123</v>
      </c>
    </row>
    <row r="120" spans="1:7" ht="13.9" customHeight="1" thickBot="1" x14ac:dyDescent="0.3">
      <c r="A120" s="13"/>
      <c r="B120" s="16" t="s">
        <v>35</v>
      </c>
      <c r="C120" s="21"/>
      <c r="D120" s="12"/>
      <c r="E120" s="38"/>
      <c r="F120" s="38"/>
      <c r="G120" s="38"/>
    </row>
    <row r="121" spans="1:7" ht="13.9" customHeight="1" thickBot="1" x14ac:dyDescent="0.25">
      <c r="A121" s="56" t="s">
        <v>64</v>
      </c>
      <c r="B121" s="57"/>
      <c r="C121" s="25" t="s">
        <v>0</v>
      </c>
      <c r="D121" s="26" t="s">
        <v>1</v>
      </c>
      <c r="E121" s="26" t="s">
        <v>111</v>
      </c>
      <c r="F121" s="26" t="s">
        <v>15</v>
      </c>
      <c r="G121" s="27" t="s">
        <v>16</v>
      </c>
    </row>
    <row r="122" spans="1:7" ht="13.9" customHeight="1" x14ac:dyDescent="0.25">
      <c r="A122" s="13"/>
      <c r="B122" s="24" t="s">
        <v>18</v>
      </c>
      <c r="C122" s="21">
        <v>103.1</v>
      </c>
      <c r="D122" s="12">
        <f>142.4-SUM(C122)</f>
        <v>39.300000000000011</v>
      </c>
      <c r="E122" s="23">
        <f>$F$8+($D$8-$D122)/44*TIME(1,0,0)+TIME(0,0,30)</f>
        <v>0.62228535353535364</v>
      </c>
      <c r="F122" s="23">
        <f>$F$8+($D$8-$D122)/42*TIME(1,0,0)+TIME(0,0,30)</f>
        <v>0.62693452380952386</v>
      </c>
      <c r="G122" s="23">
        <f>$F$8+($D$8-$D122)/40*TIME(1,0,0)+TIME(0,0,30)</f>
        <v>0.63204861111111121</v>
      </c>
    </row>
    <row r="123" spans="1:7" ht="13.9" customHeight="1" x14ac:dyDescent="0.25">
      <c r="A123" s="13"/>
      <c r="B123" s="16" t="s">
        <v>36</v>
      </c>
      <c r="C123" s="21"/>
      <c r="D123" s="21"/>
      <c r="E123" s="38"/>
      <c r="F123" s="38"/>
      <c r="G123" s="38"/>
    </row>
    <row r="124" spans="1:7" ht="13.9" customHeight="1" x14ac:dyDescent="0.25">
      <c r="A124" s="13"/>
      <c r="B124" s="24" t="s">
        <v>37</v>
      </c>
      <c r="C124" s="21">
        <v>104.3</v>
      </c>
      <c r="D124" s="12">
        <f t="shared" ref="D124:D126" si="44">142.4-SUM(C124)</f>
        <v>38.100000000000009</v>
      </c>
      <c r="E124" s="23">
        <f t="shared" ref="E124:E126" si="45">$F$8+($D$8-$D124)/44*TIME(1,0,0)+TIME(0,0,30)</f>
        <v>0.62342171717171724</v>
      </c>
      <c r="F124" s="23">
        <f t="shared" ref="F124:F126" si="46">$F$8+($D$8-$D124)/42*TIME(1,0,0)+TIME(0,0,30)</f>
        <v>0.62812500000000004</v>
      </c>
      <c r="G124" s="23">
        <f t="shared" ref="G124:G126" si="47">$F$8+($D$8-$D124)/40*TIME(1,0,0)+TIME(0,0,30)</f>
        <v>0.63329861111111119</v>
      </c>
    </row>
    <row r="125" spans="1:7" ht="13.9" customHeight="1" x14ac:dyDescent="0.25">
      <c r="A125" s="13"/>
      <c r="B125" s="16" t="s">
        <v>107</v>
      </c>
      <c r="C125" s="21">
        <v>104.4</v>
      </c>
      <c r="D125" s="12">
        <f t="shared" si="44"/>
        <v>38</v>
      </c>
      <c r="E125" s="23">
        <f t="shared" si="45"/>
        <v>0.62351641414141423</v>
      </c>
      <c r="F125" s="23">
        <f t="shared" si="46"/>
        <v>0.62822420634920639</v>
      </c>
      <c r="G125" s="23">
        <f t="shared" si="47"/>
        <v>0.63340277777777787</v>
      </c>
    </row>
    <row r="126" spans="1:7" ht="13.9" customHeight="1" x14ac:dyDescent="0.25">
      <c r="A126" s="50" t="s">
        <v>25</v>
      </c>
      <c r="B126" s="39" t="s">
        <v>38</v>
      </c>
      <c r="C126" s="21">
        <v>105</v>
      </c>
      <c r="D126" s="12">
        <f t="shared" si="44"/>
        <v>37.400000000000006</v>
      </c>
      <c r="E126" s="23">
        <f t="shared" si="45"/>
        <v>0.62408459595959598</v>
      </c>
      <c r="F126" s="23">
        <f t="shared" si="46"/>
        <v>0.62881944444444449</v>
      </c>
      <c r="G126" s="23">
        <f t="shared" si="47"/>
        <v>0.63402777777777786</v>
      </c>
    </row>
    <row r="127" spans="1:7" ht="13.9" customHeight="1" x14ac:dyDescent="0.25">
      <c r="A127" s="13"/>
      <c r="B127" s="16" t="s">
        <v>39</v>
      </c>
      <c r="C127" s="21"/>
      <c r="D127" s="12"/>
      <c r="E127" s="23"/>
      <c r="F127" s="23"/>
      <c r="G127" s="23"/>
    </row>
    <row r="128" spans="1:7" ht="13.9" customHeight="1" x14ac:dyDescent="0.25">
      <c r="A128" s="17"/>
      <c r="B128" s="16" t="s">
        <v>40</v>
      </c>
      <c r="C128" s="21">
        <v>105.4</v>
      </c>
      <c r="D128" s="12">
        <f>142.4-SUM(C128)</f>
        <v>37</v>
      </c>
      <c r="E128" s="23">
        <f>$F$8+($D$8-$D128)/44*TIME(1,0,0)+TIME(0,0,30)</f>
        <v>0.62446338383838396</v>
      </c>
      <c r="F128" s="23">
        <f>$F$8+($D$8-$D128)/42*TIME(1,0,0)+TIME(0,0,30)</f>
        <v>0.62921626984126988</v>
      </c>
      <c r="G128" s="23">
        <f>$F$8+($D$8-$D128)/40*TIME(1,0,0)+TIME(0,0,30)</f>
        <v>0.63444444444444459</v>
      </c>
    </row>
    <row r="129" spans="1:7" ht="13.9" customHeight="1" x14ac:dyDescent="0.25">
      <c r="A129" s="13"/>
      <c r="B129" s="16" t="s">
        <v>41</v>
      </c>
      <c r="C129" s="21"/>
      <c r="D129" s="21"/>
      <c r="E129" s="38"/>
      <c r="F129" s="38"/>
      <c r="G129" s="38"/>
    </row>
    <row r="130" spans="1:7" ht="13.9" customHeight="1" x14ac:dyDescent="0.25">
      <c r="A130" s="13" t="s">
        <v>42</v>
      </c>
      <c r="B130" s="16" t="s">
        <v>107</v>
      </c>
      <c r="C130" s="21">
        <v>107.1</v>
      </c>
      <c r="D130" s="12">
        <f>142.4-SUM(C130)</f>
        <v>35.300000000000011</v>
      </c>
      <c r="E130" s="23">
        <f>$F$8+($D$8-$D130)/44*TIME(1,0,0)+TIME(0,0,30)</f>
        <v>0.62607323232323242</v>
      </c>
      <c r="F130" s="23">
        <f>$F$8+($D$8-$D130)/42*TIME(1,0,0)+TIME(0,0,30)</f>
        <v>0.63090277777777781</v>
      </c>
      <c r="G130" s="23">
        <f>$F$8+($D$8-$D130)/40*TIME(1,0,0)+TIME(0,0,30)</f>
        <v>0.63621527777777787</v>
      </c>
    </row>
    <row r="131" spans="1:7" ht="13.9" customHeight="1" x14ac:dyDescent="0.25">
      <c r="A131" s="13"/>
      <c r="B131" s="51" t="s">
        <v>43</v>
      </c>
      <c r="C131" s="21"/>
      <c r="D131" s="21"/>
      <c r="E131" s="38"/>
      <c r="F131" s="38"/>
      <c r="G131" s="38"/>
    </row>
    <row r="132" spans="1:7" ht="13.9" customHeight="1" x14ac:dyDescent="0.25">
      <c r="A132" s="41"/>
      <c r="B132" s="44" t="s">
        <v>44</v>
      </c>
      <c r="C132" s="21">
        <v>107.5</v>
      </c>
      <c r="D132" s="12">
        <f t="shared" ref="D132:D133" si="48">142.4-SUM(C132)</f>
        <v>34.900000000000006</v>
      </c>
      <c r="E132" s="23">
        <f t="shared" ref="E132:E133" si="49">$F$8+($D$8-$D132)/44*TIME(1,0,0)+TIME(0,0,30)</f>
        <v>0.62645202020202029</v>
      </c>
      <c r="F132" s="23">
        <f t="shared" ref="F132:F133" si="50">$F$8+($D$8-$D132)/42*TIME(1,0,0)+TIME(0,0,30)</f>
        <v>0.63129960317460321</v>
      </c>
      <c r="G132" s="23">
        <f t="shared" ref="G132:G133" si="51">$F$8+($D$8-$D132)/40*TIME(1,0,0)+TIME(0,0,30)</f>
        <v>0.63663194444444449</v>
      </c>
    </row>
    <row r="133" spans="1:7" ht="13.9" customHeight="1" x14ac:dyDescent="0.25">
      <c r="A133" s="48"/>
      <c r="B133" s="20" t="s">
        <v>45</v>
      </c>
      <c r="C133" s="21">
        <v>107.6</v>
      </c>
      <c r="D133" s="12">
        <f t="shared" si="48"/>
        <v>34.800000000000011</v>
      </c>
      <c r="E133" s="23">
        <f t="shared" si="49"/>
        <v>0.62654671717171728</v>
      </c>
      <c r="F133" s="23">
        <f t="shared" si="50"/>
        <v>0.63139880952380956</v>
      </c>
      <c r="G133" s="23">
        <f t="shared" si="51"/>
        <v>0.63673611111111117</v>
      </c>
    </row>
    <row r="134" spans="1:7" ht="13.9" customHeight="1" x14ac:dyDescent="0.25">
      <c r="A134" s="13"/>
      <c r="B134" s="16" t="s">
        <v>46</v>
      </c>
      <c r="C134" s="21"/>
      <c r="D134" s="12"/>
      <c r="E134" s="23"/>
      <c r="F134" s="23"/>
      <c r="G134" s="23"/>
    </row>
    <row r="135" spans="1:7" ht="13.9" customHeight="1" x14ac:dyDescent="0.25">
      <c r="A135" s="13"/>
      <c r="B135" s="16" t="s">
        <v>47</v>
      </c>
      <c r="C135" s="21">
        <v>108.9</v>
      </c>
      <c r="D135" s="12">
        <f t="shared" ref="D135:D136" si="52">142.4-SUM(C135)</f>
        <v>33.5</v>
      </c>
      <c r="E135" s="23">
        <f t="shared" ref="E135:E136" si="53">$F$8+($D$8-$D135)/44*TIME(1,0,0)+TIME(0,0,30)</f>
        <v>0.62777777777777788</v>
      </c>
      <c r="F135" s="23">
        <f t="shared" ref="F135:F136" si="54">$F$8+($D$8-$D135)/42*TIME(1,0,0)+TIME(0,0,30)</f>
        <v>0.63268849206349209</v>
      </c>
      <c r="G135" s="23">
        <f t="shared" ref="G135:G136" si="55">$F$8+($D$8-$D135)/40*TIME(1,0,0)+TIME(0,0,30)</f>
        <v>0.63809027777777783</v>
      </c>
    </row>
    <row r="136" spans="1:7" ht="13.9" customHeight="1" x14ac:dyDescent="0.25">
      <c r="A136" s="17" t="s">
        <v>5</v>
      </c>
      <c r="B136" s="16" t="s">
        <v>54</v>
      </c>
      <c r="C136" s="21">
        <v>109.5</v>
      </c>
      <c r="D136" s="12">
        <f t="shared" si="52"/>
        <v>32.900000000000006</v>
      </c>
      <c r="E136" s="23">
        <f t="shared" si="53"/>
        <v>0.62834595959595974</v>
      </c>
      <c r="F136" s="23">
        <f t="shared" si="54"/>
        <v>0.63328373015873018</v>
      </c>
      <c r="G136" s="23">
        <f t="shared" si="55"/>
        <v>0.63871527777777781</v>
      </c>
    </row>
    <row r="137" spans="1:7" ht="13.9" customHeight="1" x14ac:dyDescent="0.25">
      <c r="A137" s="10" t="s">
        <v>7</v>
      </c>
      <c r="B137" s="16" t="s">
        <v>55</v>
      </c>
      <c r="C137" s="21"/>
      <c r="D137" s="12"/>
      <c r="E137" s="23"/>
      <c r="F137" s="23"/>
      <c r="G137" s="23"/>
    </row>
    <row r="138" spans="1:7" ht="13.9" customHeight="1" x14ac:dyDescent="0.25">
      <c r="A138" s="13"/>
      <c r="B138" s="16" t="s">
        <v>60</v>
      </c>
      <c r="C138" s="21"/>
      <c r="D138" s="12"/>
      <c r="E138" s="23"/>
      <c r="F138" s="23"/>
      <c r="G138" s="23"/>
    </row>
    <row r="139" spans="1:7" ht="13.9" customHeight="1" x14ac:dyDescent="0.25">
      <c r="A139" s="13"/>
      <c r="B139" s="16" t="s">
        <v>56</v>
      </c>
      <c r="C139" s="21"/>
      <c r="D139" s="12"/>
      <c r="E139" s="38"/>
      <c r="F139" s="38"/>
      <c r="G139" s="38"/>
    </row>
    <row r="140" spans="1:7" ht="13.9" customHeight="1" x14ac:dyDescent="0.25">
      <c r="A140" s="13"/>
      <c r="B140" s="16" t="s">
        <v>57</v>
      </c>
      <c r="C140" s="21">
        <v>113</v>
      </c>
      <c r="D140" s="12">
        <f t="shared" ref="D140:D146" si="56">142.4-SUM(C140)</f>
        <v>29.400000000000006</v>
      </c>
      <c r="E140" s="23">
        <f t="shared" ref="E140:E146" si="57">$F$8+($D$8-$D140)/44*TIME(1,0,0)+TIME(0,0,30)</f>
        <v>0.63166035353535366</v>
      </c>
      <c r="F140" s="23">
        <f t="shared" ref="F140:F146" si="58">$F$8+($D$8-$D140)/42*TIME(1,0,0)+TIME(0,0,30)</f>
        <v>0.63675595238095251</v>
      </c>
      <c r="G140" s="23">
        <f t="shared" ref="G140:G146" si="59">$F$8+($D$8-$D140)/40*TIME(1,0,0)+TIME(0,0,30)</f>
        <v>0.64236111111111116</v>
      </c>
    </row>
    <row r="141" spans="1:7" ht="13.9" customHeight="1" x14ac:dyDescent="0.25">
      <c r="A141" s="13"/>
      <c r="B141" s="16" t="s">
        <v>51</v>
      </c>
      <c r="C141" s="21">
        <v>113.2</v>
      </c>
      <c r="D141" s="12">
        <f t="shared" si="56"/>
        <v>29.200000000000003</v>
      </c>
      <c r="E141" s="23">
        <f t="shared" si="57"/>
        <v>0.63184974747474754</v>
      </c>
      <c r="F141" s="23">
        <f t="shared" si="58"/>
        <v>0.6369543650793652</v>
      </c>
      <c r="G141" s="23">
        <f t="shared" si="59"/>
        <v>0.64256944444444453</v>
      </c>
    </row>
    <row r="142" spans="1:7" ht="13.9" customHeight="1" x14ac:dyDescent="0.25">
      <c r="A142" s="13"/>
      <c r="B142" s="16" t="s">
        <v>58</v>
      </c>
      <c r="C142" s="21">
        <v>113.5</v>
      </c>
      <c r="D142" s="12">
        <f t="shared" si="56"/>
        <v>28.900000000000006</v>
      </c>
      <c r="E142" s="23">
        <f t="shared" si="57"/>
        <v>0.63213383838383841</v>
      </c>
      <c r="F142" s="23">
        <f t="shared" si="58"/>
        <v>0.63725198412698425</v>
      </c>
      <c r="G142" s="23">
        <f t="shared" si="59"/>
        <v>0.64288194444444446</v>
      </c>
    </row>
    <row r="143" spans="1:7" ht="13.9" customHeight="1" x14ac:dyDescent="0.25">
      <c r="A143" s="41"/>
      <c r="B143" s="49" t="s">
        <v>100</v>
      </c>
      <c r="C143" s="21">
        <v>113.8</v>
      </c>
      <c r="D143" s="12">
        <f t="shared" si="56"/>
        <v>28.600000000000009</v>
      </c>
      <c r="E143" s="23">
        <f t="shared" si="57"/>
        <v>0.63241792929292939</v>
      </c>
      <c r="F143" s="23">
        <f t="shared" si="58"/>
        <v>0.6375496031746033</v>
      </c>
      <c r="G143" s="23">
        <f t="shared" si="59"/>
        <v>0.64319444444444451</v>
      </c>
    </row>
    <row r="144" spans="1:7" ht="13.9" customHeight="1" x14ac:dyDescent="0.25">
      <c r="A144" s="13"/>
      <c r="B144" s="16" t="s">
        <v>53</v>
      </c>
      <c r="C144" s="21">
        <v>113.9</v>
      </c>
      <c r="D144" s="12">
        <f t="shared" si="56"/>
        <v>28.5</v>
      </c>
      <c r="E144" s="23">
        <f t="shared" si="57"/>
        <v>0.63251262626262639</v>
      </c>
      <c r="F144" s="23">
        <f t="shared" si="58"/>
        <v>0.63764880952380965</v>
      </c>
      <c r="G144" s="23">
        <f t="shared" si="59"/>
        <v>0.6432986111111112</v>
      </c>
    </row>
    <row r="145" spans="1:7" ht="13.9" customHeight="1" x14ac:dyDescent="0.25">
      <c r="A145" s="13"/>
      <c r="B145" s="46" t="s">
        <v>31</v>
      </c>
      <c r="C145" s="21">
        <v>114</v>
      </c>
      <c r="D145" s="12">
        <f t="shared" si="56"/>
        <v>28.400000000000006</v>
      </c>
      <c r="E145" s="23">
        <f t="shared" si="57"/>
        <v>0.63260732323232327</v>
      </c>
      <c r="F145" s="23">
        <f t="shared" si="58"/>
        <v>0.63774801587301599</v>
      </c>
      <c r="G145" s="23">
        <f t="shared" si="59"/>
        <v>0.64340277777777788</v>
      </c>
    </row>
    <row r="146" spans="1:7" ht="13.9" customHeight="1" x14ac:dyDescent="0.25">
      <c r="A146" s="61" t="s">
        <v>67</v>
      </c>
      <c r="B146" s="62"/>
      <c r="C146" s="21">
        <v>114</v>
      </c>
      <c r="D146" s="12">
        <f t="shared" si="56"/>
        <v>28.400000000000006</v>
      </c>
      <c r="E146" s="23">
        <f t="shared" si="57"/>
        <v>0.63260732323232327</v>
      </c>
      <c r="F146" s="23">
        <f t="shared" si="58"/>
        <v>0.63774801587301599</v>
      </c>
      <c r="G146" s="23">
        <f t="shared" si="59"/>
        <v>0.64340277777777788</v>
      </c>
    </row>
    <row r="147" spans="1:7" ht="13.9" customHeight="1" x14ac:dyDescent="0.25">
      <c r="A147" s="13"/>
      <c r="B147" s="16" t="s">
        <v>20</v>
      </c>
      <c r="C147" s="21"/>
      <c r="D147" s="21"/>
      <c r="E147" s="38"/>
      <c r="F147" s="38"/>
      <c r="G147" s="38"/>
    </row>
    <row r="148" spans="1:7" ht="13.9" customHeight="1" x14ac:dyDescent="0.25">
      <c r="A148" s="13"/>
      <c r="B148" s="47" t="s">
        <v>48</v>
      </c>
      <c r="C148" s="21">
        <v>116.8</v>
      </c>
      <c r="D148" s="12">
        <f>142.4-SUM(C148)</f>
        <v>25.600000000000009</v>
      </c>
      <c r="E148" s="23">
        <f>$F$8+($D$8-$D148)/44*TIME(1,0,0)+TIME(0,0,30)</f>
        <v>0.63525883838383845</v>
      </c>
      <c r="F148" s="23">
        <f>$F$8+($D$8-$D148)/42*TIME(1,0,0)+TIME(0,0,30)</f>
        <v>0.64052579365079376</v>
      </c>
      <c r="G148" s="23">
        <f>$F$8+($D$8-$D148)/40*TIME(1,0,0)+TIME(0,0,30)</f>
        <v>0.64631944444444456</v>
      </c>
    </row>
    <row r="149" spans="1:7" ht="13.9" customHeight="1" x14ac:dyDescent="0.25">
      <c r="A149" s="13"/>
      <c r="B149" s="16" t="s">
        <v>35</v>
      </c>
      <c r="C149" s="21"/>
      <c r="D149" s="21"/>
      <c r="E149" s="38"/>
      <c r="F149" s="38"/>
      <c r="G149" s="38"/>
    </row>
    <row r="150" spans="1:7" ht="13.9" customHeight="1" x14ac:dyDescent="0.25">
      <c r="A150" s="56" t="s">
        <v>65</v>
      </c>
      <c r="B150" s="57"/>
      <c r="C150" s="21"/>
      <c r="D150" s="12"/>
      <c r="E150" s="38"/>
      <c r="F150" s="38"/>
      <c r="G150" s="38"/>
    </row>
    <row r="151" spans="1:7" ht="13.9" customHeight="1" x14ac:dyDescent="0.25">
      <c r="A151" s="13"/>
      <c r="B151" s="24" t="s">
        <v>18</v>
      </c>
      <c r="C151" s="21">
        <v>117.4</v>
      </c>
      <c r="D151" s="12">
        <f>142.4-SUM(C151)</f>
        <v>25</v>
      </c>
      <c r="E151" s="23">
        <f>$F$8+($D$8-$D151)/44*TIME(1,0,0)+TIME(0,0,30)</f>
        <v>0.63582702020202031</v>
      </c>
      <c r="F151" s="23">
        <f>$F$8+($D$8-$D151)/42*TIME(1,0,0)+TIME(0,0,30)</f>
        <v>0.64112103174603186</v>
      </c>
      <c r="G151" s="23">
        <f>$F$8+($D$8-$D151)/40*TIME(1,0,0)+TIME(0,0,30)</f>
        <v>0.64694444444444454</v>
      </c>
    </row>
    <row r="152" spans="1:7" ht="13.9" customHeight="1" x14ac:dyDescent="0.25">
      <c r="A152" s="13"/>
      <c r="B152" s="16" t="s">
        <v>36</v>
      </c>
      <c r="C152" s="21"/>
      <c r="D152" s="21"/>
      <c r="E152" s="38"/>
      <c r="F152" s="38"/>
      <c r="G152" s="38"/>
    </row>
    <row r="153" spans="1:7" ht="13.9" customHeight="1" x14ac:dyDescent="0.25">
      <c r="A153" s="13"/>
      <c r="B153" s="24" t="s">
        <v>37</v>
      </c>
      <c r="C153" s="21">
        <v>118.6</v>
      </c>
      <c r="D153" s="12">
        <f t="shared" ref="D153:D155" si="60">142.4-SUM(C153)</f>
        <v>23.800000000000011</v>
      </c>
      <c r="E153" s="23">
        <f t="shared" ref="E153:E155" si="61">$F$8+($D$8-$D153)/44*TIME(1,0,0)+TIME(0,0,30)</f>
        <v>0.63696338383838391</v>
      </c>
      <c r="F153" s="23">
        <f t="shared" ref="F153:F155" si="62">$F$8+($D$8-$D153)/42*TIME(1,0,0)+TIME(0,0,30)</f>
        <v>0.64231150793650804</v>
      </c>
      <c r="G153" s="23">
        <f t="shared" ref="G153:G155" si="63">$F$8+($D$8-$D153)/40*TIME(1,0,0)+TIME(0,0,30)</f>
        <v>0.64819444444444452</v>
      </c>
    </row>
    <row r="154" spans="1:7" ht="13.9" customHeight="1" x14ac:dyDescent="0.25">
      <c r="A154" s="13"/>
      <c r="B154" s="16" t="s">
        <v>107</v>
      </c>
      <c r="C154" s="21">
        <v>118.7</v>
      </c>
      <c r="D154" s="12">
        <f t="shared" si="60"/>
        <v>23.700000000000003</v>
      </c>
      <c r="E154" s="23">
        <f t="shared" si="61"/>
        <v>0.63705808080808091</v>
      </c>
      <c r="F154" s="23">
        <f t="shared" si="62"/>
        <v>0.64241071428571439</v>
      </c>
      <c r="G154" s="23">
        <f t="shared" si="63"/>
        <v>0.6482986111111112</v>
      </c>
    </row>
    <row r="155" spans="1:7" ht="13.9" customHeight="1" x14ac:dyDescent="0.25">
      <c r="A155" s="50" t="s">
        <v>25</v>
      </c>
      <c r="B155" s="39" t="s">
        <v>38</v>
      </c>
      <c r="C155" s="21">
        <v>119.2</v>
      </c>
      <c r="D155" s="12">
        <f t="shared" si="60"/>
        <v>23.200000000000003</v>
      </c>
      <c r="E155" s="23">
        <f t="shared" si="61"/>
        <v>0.63753156565656577</v>
      </c>
      <c r="F155" s="23">
        <f t="shared" si="62"/>
        <v>0.64290674603174613</v>
      </c>
      <c r="G155" s="23">
        <f t="shared" si="63"/>
        <v>0.6488194444444445</v>
      </c>
    </row>
    <row r="156" spans="1:7" ht="13.9" customHeight="1" x14ac:dyDescent="0.25">
      <c r="A156" s="13"/>
      <c r="B156" s="16" t="s">
        <v>39</v>
      </c>
      <c r="C156" s="21"/>
      <c r="D156" s="12"/>
      <c r="E156" s="23"/>
      <c r="F156" s="23"/>
      <c r="G156" s="23"/>
    </row>
    <row r="157" spans="1:7" ht="13.9" customHeight="1" x14ac:dyDescent="0.25">
      <c r="A157" s="17"/>
      <c r="B157" s="16" t="s">
        <v>40</v>
      </c>
      <c r="C157" s="21">
        <v>119.7</v>
      </c>
      <c r="D157" s="12">
        <f>142.4-SUM(C157)</f>
        <v>22.700000000000003</v>
      </c>
      <c r="E157" s="23">
        <f>$F$8+($D$8-$D157)/44*TIME(1,0,0)+TIME(0,0,30)</f>
        <v>0.63800505050505063</v>
      </c>
      <c r="F157" s="23">
        <f>$F$8+($D$8-$D157)/42*TIME(1,0,0)+TIME(0,0,30)</f>
        <v>0.64340277777777788</v>
      </c>
      <c r="G157" s="23">
        <f>$F$8+($D$8-$D157)/40*TIME(1,0,0)+TIME(0,0,30)</f>
        <v>0.64934027777777792</v>
      </c>
    </row>
    <row r="158" spans="1:7" ht="13.9" customHeight="1" x14ac:dyDescent="0.25">
      <c r="A158" s="13"/>
      <c r="B158" s="16" t="s">
        <v>41</v>
      </c>
      <c r="C158" s="21"/>
      <c r="D158" s="21"/>
      <c r="E158" s="38"/>
      <c r="F158" s="38"/>
      <c r="G158" s="38"/>
    </row>
    <row r="159" spans="1:7" ht="13.9" customHeight="1" x14ac:dyDescent="0.25">
      <c r="A159" s="13" t="s">
        <v>42</v>
      </c>
      <c r="B159" s="16" t="s">
        <v>107</v>
      </c>
      <c r="C159" s="21">
        <v>121.4</v>
      </c>
      <c r="D159" s="12">
        <f>142.4-SUM(C159)</f>
        <v>21</v>
      </c>
      <c r="E159" s="23">
        <f>$F$8+($D$8-$D159)/44*TIME(1,0,0)+TIME(0,0,30)</f>
        <v>0.63961489898989909</v>
      </c>
      <c r="F159" s="23">
        <f>$F$8+($D$8-$D159)/42*TIME(1,0,0)+TIME(0,0,30)</f>
        <v>0.64508928571428581</v>
      </c>
      <c r="G159" s="23">
        <f>$F$8+($D$8-$D159)/40*TIME(1,0,0)+TIME(0,0,30)</f>
        <v>0.6511111111111112</v>
      </c>
    </row>
    <row r="160" spans="1:7" ht="13.9" customHeight="1" x14ac:dyDescent="0.25">
      <c r="A160" s="13"/>
      <c r="B160" s="51" t="s">
        <v>43</v>
      </c>
      <c r="C160" s="21"/>
      <c r="D160" s="21"/>
      <c r="E160" s="38"/>
      <c r="F160" s="38"/>
      <c r="G160" s="38"/>
    </row>
    <row r="161" spans="1:7" ht="13.9" customHeight="1" x14ac:dyDescent="0.25">
      <c r="A161" s="41"/>
      <c r="B161" s="44" t="s">
        <v>44</v>
      </c>
      <c r="C161" s="21">
        <v>121.8</v>
      </c>
      <c r="D161" s="12">
        <f t="shared" ref="D161:D162" si="64">142.4-SUM(C161)</f>
        <v>20.600000000000009</v>
      </c>
      <c r="E161" s="23">
        <f t="shared" ref="E161:E162" si="65">$F$8+($D$8-$D161)/44*TIME(1,0,0)+TIME(0,0,30)</f>
        <v>0.63999368686868696</v>
      </c>
      <c r="F161" s="23">
        <f t="shared" ref="F161:F162" si="66">$F$8+($D$8-$D161)/42*TIME(1,0,0)+TIME(0,0,30)</f>
        <v>0.6454861111111112</v>
      </c>
      <c r="G161" s="23">
        <f t="shared" ref="G161:G162" si="67">$F$8+($D$8-$D161)/40*TIME(1,0,0)+TIME(0,0,30)</f>
        <v>0.65152777777777782</v>
      </c>
    </row>
    <row r="162" spans="1:7" ht="13.9" customHeight="1" x14ac:dyDescent="0.25">
      <c r="A162" s="48"/>
      <c r="B162" s="20" t="s">
        <v>45</v>
      </c>
      <c r="C162" s="21">
        <v>121.9</v>
      </c>
      <c r="D162" s="12">
        <f t="shared" si="64"/>
        <v>20.5</v>
      </c>
      <c r="E162" s="23">
        <f t="shared" si="65"/>
        <v>0.64008838383838396</v>
      </c>
      <c r="F162" s="23">
        <f t="shared" si="66"/>
        <v>0.64558531746031755</v>
      </c>
      <c r="G162" s="23">
        <f t="shared" si="67"/>
        <v>0.6516319444444445</v>
      </c>
    </row>
    <row r="163" spans="1:7" ht="13.9" customHeight="1" x14ac:dyDescent="0.25">
      <c r="A163" s="13"/>
      <c r="B163" s="16" t="s">
        <v>46</v>
      </c>
      <c r="C163" s="21"/>
      <c r="D163" s="12"/>
      <c r="E163" s="23"/>
      <c r="F163" s="23"/>
      <c r="G163" s="23"/>
    </row>
    <row r="164" spans="1:7" ht="13.9" customHeight="1" x14ac:dyDescent="0.25">
      <c r="A164" s="13"/>
      <c r="B164" s="16" t="s">
        <v>47</v>
      </c>
      <c r="C164" s="21">
        <v>123.2</v>
      </c>
      <c r="D164" s="12">
        <f t="shared" ref="D164:D165" si="68">142.4-SUM(C164)</f>
        <v>19.200000000000003</v>
      </c>
      <c r="E164" s="23">
        <f t="shared" ref="E164:E165" si="69">$F$8+($D$8-$D164)/44*TIME(1,0,0)+TIME(0,0,30)</f>
        <v>0.64131944444444455</v>
      </c>
      <c r="F164" s="23">
        <f t="shared" ref="F164:F165" si="70">$F$8+($D$8-$D164)/42*TIME(1,0,0)+TIME(0,0,30)</f>
        <v>0.64687500000000009</v>
      </c>
      <c r="G164" s="23">
        <f t="shared" ref="G164:G165" si="71">$F$8+($D$8-$D164)/40*TIME(1,0,0)+TIME(0,0,30)</f>
        <v>0.65298611111111116</v>
      </c>
    </row>
    <row r="165" spans="1:7" ht="13.9" customHeight="1" x14ac:dyDescent="0.25">
      <c r="A165" s="17" t="s">
        <v>5</v>
      </c>
      <c r="B165" s="16" t="s">
        <v>54</v>
      </c>
      <c r="C165" s="21">
        <v>123.8</v>
      </c>
      <c r="D165" s="12">
        <f t="shared" si="68"/>
        <v>18.600000000000009</v>
      </c>
      <c r="E165" s="23">
        <f t="shared" si="69"/>
        <v>0.6418876262626263</v>
      </c>
      <c r="F165" s="23">
        <f t="shared" si="70"/>
        <v>0.64747023809523818</v>
      </c>
      <c r="G165" s="23">
        <f t="shared" si="71"/>
        <v>0.65361111111111114</v>
      </c>
    </row>
    <row r="166" spans="1:7" ht="13.9" customHeight="1" x14ac:dyDescent="0.25">
      <c r="A166" s="10" t="s">
        <v>7</v>
      </c>
      <c r="B166" s="16" t="s">
        <v>55</v>
      </c>
      <c r="C166" s="21"/>
      <c r="D166" s="12"/>
      <c r="E166" s="23"/>
      <c r="F166" s="23"/>
      <c r="G166" s="23"/>
    </row>
    <row r="167" spans="1:7" ht="13.9" customHeight="1" x14ac:dyDescent="0.25">
      <c r="A167" s="13"/>
      <c r="B167" s="16" t="s">
        <v>60</v>
      </c>
      <c r="C167" s="21"/>
      <c r="D167" s="12"/>
      <c r="E167" s="23"/>
      <c r="F167" s="23"/>
      <c r="G167" s="23"/>
    </row>
    <row r="168" spans="1:7" ht="13.9" customHeight="1" x14ac:dyDescent="0.25">
      <c r="A168" s="13"/>
      <c r="B168" s="16" t="s">
        <v>56</v>
      </c>
      <c r="C168" s="21"/>
      <c r="D168" s="12"/>
      <c r="E168" s="38"/>
      <c r="F168" s="38"/>
      <c r="G168" s="38"/>
    </row>
    <row r="169" spans="1:7" ht="13.9" customHeight="1" x14ac:dyDescent="0.25">
      <c r="A169" s="13"/>
      <c r="B169" s="16" t="s">
        <v>57</v>
      </c>
      <c r="C169" s="21">
        <v>127.3</v>
      </c>
      <c r="D169" s="12">
        <f t="shared" ref="D169:D175" si="72">142.4-SUM(C169)</f>
        <v>15.100000000000009</v>
      </c>
      <c r="E169" s="23">
        <f t="shared" ref="E169:E175" si="73">$F$8+($D$8-$D169)/44*TIME(1,0,0)+TIME(0,0,30)</f>
        <v>0.64520202020202033</v>
      </c>
      <c r="F169" s="23">
        <f t="shared" ref="F169:F175" si="74">$F$8+($D$8-$D169)/42*TIME(1,0,0)+TIME(0,0,30)</f>
        <v>0.65094246031746039</v>
      </c>
      <c r="G169" s="23">
        <f t="shared" ref="G169:G175" si="75">$F$8+($D$8-$D169)/40*TIME(1,0,0)+TIME(0,0,30)</f>
        <v>0.65725694444444449</v>
      </c>
    </row>
    <row r="170" spans="1:7" ht="13.9" customHeight="1" x14ac:dyDescent="0.25">
      <c r="A170" s="13"/>
      <c r="B170" s="16" t="s">
        <v>51</v>
      </c>
      <c r="C170" s="21">
        <v>127.5</v>
      </c>
      <c r="D170" s="12">
        <f t="shared" si="72"/>
        <v>14.900000000000006</v>
      </c>
      <c r="E170" s="23">
        <f t="shared" si="73"/>
        <v>0.64539141414141421</v>
      </c>
      <c r="F170" s="23">
        <f t="shared" si="74"/>
        <v>0.65114087301587309</v>
      </c>
      <c r="G170" s="23">
        <f t="shared" si="75"/>
        <v>0.65746527777777786</v>
      </c>
    </row>
    <row r="171" spans="1:7" ht="13.9" customHeight="1" x14ac:dyDescent="0.25">
      <c r="A171" s="13"/>
      <c r="B171" s="16" t="s">
        <v>58</v>
      </c>
      <c r="C171" s="21">
        <v>127.8</v>
      </c>
      <c r="D171" s="12">
        <f t="shared" si="72"/>
        <v>14.600000000000009</v>
      </c>
      <c r="E171" s="23">
        <f t="shared" si="73"/>
        <v>0.64567550505050508</v>
      </c>
      <c r="F171" s="23">
        <f t="shared" si="74"/>
        <v>0.65143849206349214</v>
      </c>
      <c r="G171" s="23">
        <f t="shared" si="75"/>
        <v>0.65777777777777779</v>
      </c>
    </row>
    <row r="172" spans="1:7" ht="13.9" customHeight="1" x14ac:dyDescent="0.25">
      <c r="A172" s="41"/>
      <c r="B172" s="49" t="s">
        <v>101</v>
      </c>
      <c r="C172" s="21">
        <v>128.1</v>
      </c>
      <c r="D172" s="12">
        <f t="shared" si="72"/>
        <v>14.300000000000011</v>
      </c>
      <c r="E172" s="23">
        <f t="shared" si="73"/>
        <v>0.64595959595959607</v>
      </c>
      <c r="F172" s="23">
        <f t="shared" si="74"/>
        <v>0.65173611111111118</v>
      </c>
      <c r="G172" s="23">
        <f t="shared" si="75"/>
        <v>0.65809027777777784</v>
      </c>
    </row>
    <row r="173" spans="1:7" ht="13.9" customHeight="1" x14ac:dyDescent="0.25">
      <c r="A173" s="13"/>
      <c r="B173" s="16" t="s">
        <v>53</v>
      </c>
      <c r="C173" s="21">
        <v>128.19999999999999</v>
      </c>
      <c r="D173" s="12">
        <f t="shared" si="72"/>
        <v>14.200000000000017</v>
      </c>
      <c r="E173" s="23">
        <f t="shared" si="73"/>
        <v>0.64605429292929295</v>
      </c>
      <c r="F173" s="23">
        <f t="shared" si="74"/>
        <v>0.65183531746031753</v>
      </c>
      <c r="G173" s="23">
        <f t="shared" si="75"/>
        <v>0.65819444444444453</v>
      </c>
    </row>
    <row r="174" spans="1:7" ht="13.9" customHeight="1" x14ac:dyDescent="0.25">
      <c r="A174" s="13"/>
      <c r="B174" s="46" t="s">
        <v>31</v>
      </c>
      <c r="C174" s="21">
        <v>128.30000000000001</v>
      </c>
      <c r="D174" s="12">
        <f t="shared" si="72"/>
        <v>14.099999999999994</v>
      </c>
      <c r="E174" s="23">
        <f t="shared" si="73"/>
        <v>0.64614898989898994</v>
      </c>
      <c r="F174" s="23">
        <f t="shared" si="74"/>
        <v>0.65193452380952388</v>
      </c>
      <c r="G174" s="23">
        <f t="shared" si="75"/>
        <v>0.65829861111111121</v>
      </c>
    </row>
    <row r="175" spans="1:7" ht="13.9" customHeight="1" x14ac:dyDescent="0.25">
      <c r="A175" s="61" t="s">
        <v>67</v>
      </c>
      <c r="B175" s="62"/>
      <c r="C175" s="21">
        <v>128.30000000000001</v>
      </c>
      <c r="D175" s="12">
        <f t="shared" si="72"/>
        <v>14.099999999999994</v>
      </c>
      <c r="E175" s="23">
        <f t="shared" si="73"/>
        <v>0.64614898989898994</v>
      </c>
      <c r="F175" s="23">
        <f t="shared" si="74"/>
        <v>0.65193452380952388</v>
      </c>
      <c r="G175" s="23">
        <f t="shared" si="75"/>
        <v>0.65829861111111121</v>
      </c>
    </row>
    <row r="176" spans="1:7" ht="13.9" customHeight="1" x14ac:dyDescent="0.25">
      <c r="A176" s="13"/>
      <c r="B176" s="16" t="s">
        <v>20</v>
      </c>
      <c r="C176" s="21"/>
      <c r="D176" s="21"/>
      <c r="E176" s="38"/>
      <c r="F176" s="38"/>
      <c r="G176" s="38"/>
    </row>
    <row r="177" spans="1:7" ht="13.9" customHeight="1" x14ac:dyDescent="0.25">
      <c r="A177" s="13"/>
      <c r="B177" s="47" t="s">
        <v>48</v>
      </c>
      <c r="C177" s="21">
        <v>131.1</v>
      </c>
      <c r="D177" s="12">
        <f>142.4-SUM(C177)</f>
        <v>11.300000000000011</v>
      </c>
      <c r="E177" s="23">
        <f>$F$8+($D$8-$D177)/44*TIME(1,0,0)+TIME(0,0,30)</f>
        <v>0.64880050505050513</v>
      </c>
      <c r="F177" s="23">
        <f>$F$8+($D$8-$D177)/42*TIME(1,0,0)+TIME(0,0,30)</f>
        <v>0.65471230158730165</v>
      </c>
      <c r="G177" s="23">
        <f>$F$8+($D$8-$D177)/40*TIME(1,0,0)+TIME(0,0,30)</f>
        <v>0.66121527777777778</v>
      </c>
    </row>
    <row r="178" spans="1:7" ht="13.9" customHeight="1" thickBot="1" x14ac:dyDescent="0.3">
      <c r="A178" s="13"/>
      <c r="B178" s="16" t="s">
        <v>35</v>
      </c>
      <c r="C178" s="21"/>
      <c r="D178" s="21"/>
      <c r="E178" s="38"/>
      <c r="F178" s="38"/>
      <c r="G178" s="38"/>
    </row>
    <row r="179" spans="1:7" ht="13.9" customHeight="1" thickBot="1" x14ac:dyDescent="0.25">
      <c r="A179" s="56" t="s">
        <v>65</v>
      </c>
      <c r="B179" s="57"/>
      <c r="C179" s="25" t="s">
        <v>0</v>
      </c>
      <c r="D179" s="26" t="s">
        <v>1</v>
      </c>
      <c r="E179" s="26" t="s">
        <v>111</v>
      </c>
      <c r="F179" s="26" t="s">
        <v>15</v>
      </c>
      <c r="G179" s="27" t="s">
        <v>16</v>
      </c>
    </row>
    <row r="180" spans="1:7" ht="13.9" customHeight="1" x14ac:dyDescent="0.25">
      <c r="A180" s="13"/>
      <c r="B180" s="24" t="s">
        <v>18</v>
      </c>
      <c r="C180" s="21">
        <v>131.69999999999999</v>
      </c>
      <c r="D180" s="12">
        <f>142.4-SUM(C180)</f>
        <v>10.700000000000017</v>
      </c>
      <c r="E180" s="23">
        <f>$F$8+($D$8-$D180)/44*TIME(1,0,0)+TIME(0,0,30)</f>
        <v>0.64936868686868698</v>
      </c>
      <c r="F180" s="23">
        <f>$F$8+($D$8-$D180)/42*TIME(1,0,0)+TIME(0,0,30)</f>
        <v>0.65530753968253974</v>
      </c>
      <c r="G180" s="23">
        <f>$F$8+($D$8-$D180)/40*TIME(1,0,0)+TIME(0,0,30)</f>
        <v>0.66184027777777787</v>
      </c>
    </row>
    <row r="181" spans="1:7" ht="13.9" customHeight="1" x14ac:dyDescent="0.25">
      <c r="A181" s="13"/>
      <c r="B181" s="16" t="s">
        <v>36</v>
      </c>
      <c r="C181" s="21"/>
      <c r="D181" s="21"/>
      <c r="E181" s="38"/>
      <c r="F181" s="38"/>
      <c r="G181" s="38"/>
    </row>
    <row r="182" spans="1:7" ht="13.9" customHeight="1" x14ac:dyDescent="0.25">
      <c r="A182" s="13"/>
      <c r="B182" s="24" t="s">
        <v>37</v>
      </c>
      <c r="C182" s="21">
        <v>132.9</v>
      </c>
      <c r="D182" s="12">
        <f t="shared" ref="D182:D184" si="76">142.4-SUM(C182)</f>
        <v>9.5</v>
      </c>
      <c r="E182" s="23">
        <f t="shared" ref="E182:E184" si="77">$F$8+($D$8-$D182)/44*TIME(1,0,0)+TIME(0,0,30)</f>
        <v>0.65050505050505059</v>
      </c>
      <c r="F182" s="23">
        <f t="shared" ref="F182:F184" si="78">$F$8+($D$8-$D182)/42*TIME(1,0,0)+TIME(0,0,30)</f>
        <v>0.65649801587301593</v>
      </c>
      <c r="G182" s="23">
        <f t="shared" ref="G182:G184" si="79">$F$8+($D$8-$D182)/40*TIME(1,0,0)+TIME(0,0,30)</f>
        <v>0.66309027777777785</v>
      </c>
    </row>
    <row r="183" spans="1:7" ht="13.9" customHeight="1" x14ac:dyDescent="0.25">
      <c r="A183" s="13"/>
      <c r="B183" s="16" t="s">
        <v>107</v>
      </c>
      <c r="C183" s="21">
        <v>133</v>
      </c>
      <c r="D183" s="12">
        <f t="shared" si="76"/>
        <v>9.4000000000000057</v>
      </c>
      <c r="E183" s="23">
        <f t="shared" si="77"/>
        <v>0.65059974747474758</v>
      </c>
      <c r="F183" s="23">
        <f t="shared" si="78"/>
        <v>0.65659722222222228</v>
      </c>
      <c r="G183" s="23">
        <f t="shared" si="79"/>
        <v>0.66319444444444453</v>
      </c>
    </row>
    <row r="184" spans="1:7" ht="13.9" customHeight="1" x14ac:dyDescent="0.25">
      <c r="A184" s="50" t="s">
        <v>25</v>
      </c>
      <c r="B184" s="39" t="s">
        <v>38</v>
      </c>
      <c r="C184" s="21">
        <v>133.5</v>
      </c>
      <c r="D184" s="12">
        <f t="shared" si="76"/>
        <v>8.9000000000000057</v>
      </c>
      <c r="E184" s="23">
        <f t="shared" si="77"/>
        <v>0.65107323232323244</v>
      </c>
      <c r="F184" s="23">
        <f t="shared" si="78"/>
        <v>0.65709325396825402</v>
      </c>
      <c r="G184" s="23">
        <f t="shared" si="79"/>
        <v>0.66371527777777783</v>
      </c>
    </row>
    <row r="185" spans="1:7" ht="13.9" customHeight="1" x14ac:dyDescent="0.25">
      <c r="A185" s="13"/>
      <c r="B185" s="16" t="s">
        <v>39</v>
      </c>
      <c r="C185" s="21"/>
      <c r="D185" s="12"/>
      <c r="E185" s="23"/>
      <c r="F185" s="23"/>
      <c r="G185" s="23"/>
    </row>
    <row r="186" spans="1:7" ht="13.9" customHeight="1" x14ac:dyDescent="0.25">
      <c r="A186" s="17"/>
      <c r="B186" s="16" t="s">
        <v>40</v>
      </c>
      <c r="C186" s="21">
        <v>134</v>
      </c>
      <c r="D186" s="12">
        <f>142.4-SUM(C186)</f>
        <v>8.4000000000000057</v>
      </c>
      <c r="E186" s="23">
        <f>$F$8+($D$8-$D186)/44*TIME(1,0,0)+TIME(0,0,30)</f>
        <v>0.6515467171717173</v>
      </c>
      <c r="F186" s="23">
        <f>$F$8+($D$8-$D186)/42*TIME(1,0,0)+TIME(0,0,30)</f>
        <v>0.65758928571428577</v>
      </c>
      <c r="G186" s="23">
        <f>$F$8+($D$8-$D186)/40*TIME(1,0,0)+TIME(0,0,30)</f>
        <v>0.66423611111111125</v>
      </c>
    </row>
    <row r="187" spans="1:7" ht="13.9" customHeight="1" x14ac:dyDescent="0.25">
      <c r="A187" s="13"/>
      <c r="B187" s="16" t="s">
        <v>41</v>
      </c>
      <c r="C187" s="21"/>
      <c r="D187" s="21"/>
      <c r="E187" s="38"/>
      <c r="F187" s="38"/>
      <c r="G187" s="38"/>
    </row>
    <row r="188" spans="1:7" ht="13.9" customHeight="1" x14ac:dyDescent="0.25">
      <c r="A188" s="13" t="s">
        <v>42</v>
      </c>
      <c r="B188" s="16" t="s">
        <v>107</v>
      </c>
      <c r="C188" s="21">
        <v>135.69999999999999</v>
      </c>
      <c r="D188" s="12">
        <f>142.4-SUM(C188)</f>
        <v>6.7000000000000171</v>
      </c>
      <c r="E188" s="23">
        <f>$F$8+($D$8-$D188)/44*TIME(1,0,0)+TIME(0,0,30)</f>
        <v>0.65315656565656566</v>
      </c>
      <c r="F188" s="23">
        <f>$F$8+($D$8-$D188)/42*TIME(1,0,0)+TIME(0,0,30)</f>
        <v>0.6592757936507937</v>
      </c>
      <c r="G188" s="23">
        <f>$F$8+($D$8-$D188)/40*TIME(1,0,0)+TIME(0,0,30)</f>
        <v>0.66600694444444453</v>
      </c>
    </row>
    <row r="189" spans="1:7" ht="13.9" customHeight="1" x14ac:dyDescent="0.25">
      <c r="A189" s="13"/>
      <c r="B189" s="51" t="s">
        <v>43</v>
      </c>
      <c r="C189" s="21"/>
      <c r="D189" s="21"/>
      <c r="E189" s="38"/>
      <c r="F189" s="38"/>
      <c r="G189" s="38"/>
    </row>
    <row r="190" spans="1:7" ht="13.9" customHeight="1" x14ac:dyDescent="0.25">
      <c r="A190" s="41"/>
      <c r="B190" s="44" t="s">
        <v>44</v>
      </c>
      <c r="C190" s="21">
        <v>136.1</v>
      </c>
      <c r="D190" s="12">
        <f t="shared" ref="D190:D191" si="80">142.4-SUM(C190)</f>
        <v>6.3000000000000114</v>
      </c>
      <c r="E190" s="23">
        <f t="shared" ref="E190:E191" si="81">$F$8+($D$8-$D190)/44*TIME(1,0,0)+TIME(0,0,30)</f>
        <v>0.65353535353535364</v>
      </c>
      <c r="F190" s="23">
        <f t="shared" ref="F190:F191" si="82">$F$8+($D$8-$D190)/42*TIME(1,0,0)+TIME(0,0,30)</f>
        <v>0.65967261904761909</v>
      </c>
      <c r="G190" s="23">
        <f t="shared" ref="G190:G191" si="83">$F$8+($D$8-$D190)/40*TIME(1,0,0)+TIME(0,0,30)</f>
        <v>0.66642361111111115</v>
      </c>
    </row>
    <row r="191" spans="1:7" ht="13.9" customHeight="1" x14ac:dyDescent="0.25">
      <c r="A191" s="48"/>
      <c r="B191" s="20" t="s">
        <v>45</v>
      </c>
      <c r="C191" s="21">
        <v>136.19999999999999</v>
      </c>
      <c r="D191" s="12">
        <f t="shared" si="80"/>
        <v>6.2000000000000171</v>
      </c>
      <c r="E191" s="23">
        <f t="shared" si="81"/>
        <v>0.65363005050505052</v>
      </c>
      <c r="F191" s="23">
        <f t="shared" si="82"/>
        <v>0.65977182539682544</v>
      </c>
      <c r="G191" s="23">
        <f t="shared" si="83"/>
        <v>0.66652777777777783</v>
      </c>
    </row>
    <row r="192" spans="1:7" ht="13.9" customHeight="1" x14ac:dyDescent="0.25">
      <c r="A192" s="13"/>
      <c r="B192" s="16" t="s">
        <v>46</v>
      </c>
      <c r="C192" s="21"/>
      <c r="D192" s="12"/>
      <c r="E192" s="23"/>
      <c r="F192" s="23"/>
      <c r="G192" s="23"/>
    </row>
    <row r="193" spans="1:7" ht="13.9" customHeight="1" x14ac:dyDescent="0.25">
      <c r="A193" s="13"/>
      <c r="B193" s="16" t="s">
        <v>47</v>
      </c>
      <c r="C193" s="21">
        <v>137.5</v>
      </c>
      <c r="D193" s="12">
        <f t="shared" ref="D193:D194" si="84">142.4-SUM(C193)</f>
        <v>4.9000000000000057</v>
      </c>
      <c r="E193" s="23">
        <f t="shared" ref="E193:E194" si="85">$F$8+($D$8-$D193)/44*TIME(1,0,0)+TIME(0,0,30)</f>
        <v>0.65486111111111112</v>
      </c>
      <c r="F193" s="23">
        <f t="shared" ref="F193:F194" si="86">$F$8+($D$8-$D193)/42*TIME(1,0,0)+TIME(0,0,30)</f>
        <v>0.66106150793650797</v>
      </c>
      <c r="G193" s="23">
        <f t="shared" ref="G193:G194" si="87">$F$8+($D$8-$D193)/40*TIME(1,0,0)+TIME(0,0,30)</f>
        <v>0.66788194444444449</v>
      </c>
    </row>
    <row r="194" spans="1:7" ht="13.9" customHeight="1" x14ac:dyDescent="0.25">
      <c r="A194" s="17" t="s">
        <v>5</v>
      </c>
      <c r="B194" s="16" t="s">
        <v>54</v>
      </c>
      <c r="C194" s="21">
        <v>138.1</v>
      </c>
      <c r="D194" s="12">
        <f t="shared" si="84"/>
        <v>4.3000000000000114</v>
      </c>
      <c r="E194" s="23">
        <f t="shared" si="85"/>
        <v>0.65542929292929297</v>
      </c>
      <c r="F194" s="23">
        <f t="shared" si="86"/>
        <v>0.66165674603174607</v>
      </c>
      <c r="G194" s="23">
        <f t="shared" si="87"/>
        <v>0.66850694444444447</v>
      </c>
    </row>
    <row r="195" spans="1:7" ht="13.9" customHeight="1" x14ac:dyDescent="0.25">
      <c r="A195" s="10" t="s">
        <v>7</v>
      </c>
      <c r="B195" s="16" t="s">
        <v>55</v>
      </c>
      <c r="C195" s="21"/>
      <c r="D195" s="12"/>
      <c r="E195" s="23"/>
      <c r="F195" s="23"/>
      <c r="G195" s="23"/>
    </row>
    <row r="196" spans="1:7" ht="13.9" customHeight="1" x14ac:dyDescent="0.25">
      <c r="A196" s="13"/>
      <c r="B196" s="16" t="s">
        <v>60</v>
      </c>
      <c r="C196" s="21"/>
      <c r="D196" s="12"/>
      <c r="E196" s="23"/>
      <c r="F196" s="23"/>
      <c r="G196" s="23"/>
    </row>
    <row r="197" spans="1:7" ht="13.9" customHeight="1" x14ac:dyDescent="0.25">
      <c r="A197" s="13"/>
      <c r="B197" s="16" t="s">
        <v>56</v>
      </c>
      <c r="C197" s="21"/>
      <c r="D197" s="12"/>
      <c r="E197" s="38"/>
      <c r="F197" s="38"/>
      <c r="G197" s="38"/>
    </row>
    <row r="198" spans="1:7" ht="13.9" customHeight="1" x14ac:dyDescent="0.25">
      <c r="A198" s="13"/>
      <c r="B198" s="16" t="s">
        <v>57</v>
      </c>
      <c r="C198" s="21">
        <v>141.6</v>
      </c>
      <c r="D198" s="12">
        <f t="shared" ref="D198:D201" si="88">142.4-SUM(C198)</f>
        <v>0.80000000000001137</v>
      </c>
      <c r="E198" s="23">
        <f t="shared" ref="E198:E201" si="89">$F$8+($D$8-$D198)/44*TIME(1,0,0)+TIME(0,0,30)</f>
        <v>0.6587436868686869</v>
      </c>
      <c r="F198" s="23">
        <f t="shared" ref="F198:F201" si="90">$F$8+($D$8-$D198)/42*TIME(1,0,0)+TIME(0,0,30)</f>
        <v>0.66512896825396828</v>
      </c>
      <c r="G198" s="23">
        <f t="shared" ref="G198:G201" si="91">$F$8+($D$8-$D198)/40*TIME(1,0,0)+TIME(0,0,30)</f>
        <v>0.67215277777777782</v>
      </c>
    </row>
    <row r="199" spans="1:7" ht="13.9" customHeight="1" x14ac:dyDescent="0.25">
      <c r="A199" s="13"/>
      <c r="B199" s="16" t="s">
        <v>51</v>
      </c>
      <c r="C199" s="21">
        <v>141.80000000000001</v>
      </c>
      <c r="D199" s="12">
        <f t="shared" si="88"/>
        <v>0.59999999999999432</v>
      </c>
      <c r="E199" s="23">
        <f t="shared" si="89"/>
        <v>0.65893308080808088</v>
      </c>
      <c r="F199" s="23">
        <f t="shared" si="90"/>
        <v>0.66532738095238098</v>
      </c>
      <c r="G199" s="23">
        <f t="shared" si="91"/>
        <v>0.67236111111111119</v>
      </c>
    </row>
    <row r="200" spans="1:7" ht="13.9" customHeight="1" x14ac:dyDescent="0.25">
      <c r="A200" s="13"/>
      <c r="B200" s="16" t="s">
        <v>58</v>
      </c>
      <c r="C200" s="21">
        <v>142.1</v>
      </c>
      <c r="D200" s="12">
        <f t="shared" si="88"/>
        <v>0.30000000000001137</v>
      </c>
      <c r="E200" s="23">
        <f t="shared" si="89"/>
        <v>0.65921717171717176</v>
      </c>
      <c r="F200" s="23">
        <f t="shared" si="90"/>
        <v>0.66562500000000013</v>
      </c>
      <c r="G200" s="23">
        <f t="shared" si="91"/>
        <v>0.67267361111111112</v>
      </c>
    </row>
    <row r="201" spans="1:7" ht="13.9" customHeight="1" x14ac:dyDescent="0.25">
      <c r="A201" s="13"/>
      <c r="B201" s="28" t="s">
        <v>17</v>
      </c>
      <c r="C201" s="21">
        <v>142.4</v>
      </c>
      <c r="D201" s="12">
        <f t="shared" si="88"/>
        <v>0</v>
      </c>
      <c r="E201" s="23">
        <f t="shared" si="89"/>
        <v>0.65950126262626263</v>
      </c>
      <c r="F201" s="23">
        <f t="shared" si="90"/>
        <v>0.66592261904761907</v>
      </c>
      <c r="G201" s="23">
        <f t="shared" si="91"/>
        <v>0.67298611111111117</v>
      </c>
    </row>
    <row r="202" spans="1:7" ht="13.9" customHeight="1" x14ac:dyDescent="0.25">
      <c r="A202" s="32"/>
      <c r="B202" s="13"/>
      <c r="C202" s="29"/>
      <c r="D202" s="14"/>
      <c r="E202" s="30"/>
      <c r="F202" s="30"/>
      <c r="G202" s="30"/>
    </row>
    <row r="203" spans="1:7" ht="13.9" customHeight="1" x14ac:dyDescent="0.25">
      <c r="A203" s="32"/>
      <c r="B203" s="13"/>
      <c r="C203" s="29"/>
      <c r="D203" s="14"/>
      <c r="E203" s="30"/>
      <c r="F203" s="30"/>
      <c r="G203" s="30"/>
    </row>
    <row r="204" spans="1:7" ht="13.9" customHeight="1" x14ac:dyDescent="0.25">
      <c r="A204" s="13"/>
      <c r="B204" s="31"/>
      <c r="C204" s="29"/>
      <c r="D204" s="14"/>
      <c r="E204" s="30"/>
      <c r="F204" s="30"/>
      <c r="G204" s="30"/>
    </row>
    <row r="205" spans="1:7" ht="13.9" customHeight="1" x14ac:dyDescent="0.25">
      <c r="A205" s="13"/>
      <c r="B205" s="31"/>
      <c r="C205" s="29"/>
      <c r="D205" s="14"/>
      <c r="E205" s="30"/>
      <c r="F205" s="30"/>
      <c r="G205" s="30"/>
    </row>
    <row r="206" spans="1:7" ht="13.9" customHeight="1" x14ac:dyDescent="0.25">
      <c r="A206" s="13"/>
      <c r="B206" s="31"/>
      <c r="C206" s="29"/>
      <c r="D206" s="14"/>
      <c r="E206" s="30"/>
      <c r="F206" s="30"/>
      <c r="G206" s="30"/>
    </row>
    <row r="207" spans="1:7" ht="13.9" customHeight="1" x14ac:dyDescent="0.25">
      <c r="A207" s="13"/>
      <c r="B207" s="31"/>
      <c r="C207" s="29"/>
      <c r="D207" s="14"/>
      <c r="E207" s="30"/>
      <c r="F207" s="30"/>
      <c r="G207" s="30"/>
    </row>
    <row r="208" spans="1:7" ht="13.9" customHeight="1" x14ac:dyDescent="0.25">
      <c r="A208" s="13"/>
      <c r="B208" s="31"/>
      <c r="C208" s="29"/>
      <c r="D208" s="14"/>
      <c r="E208" s="30"/>
      <c r="F208" s="30"/>
      <c r="G208" s="30"/>
    </row>
    <row r="209" spans="1:7" ht="13.9" customHeight="1" x14ac:dyDescent="0.25">
      <c r="A209" s="13"/>
      <c r="B209" s="35"/>
      <c r="C209" s="29"/>
      <c r="D209" s="14"/>
      <c r="E209" s="30"/>
      <c r="F209" s="30"/>
      <c r="G209" s="30"/>
    </row>
    <row r="210" spans="1:7" ht="13.9" customHeight="1" x14ac:dyDescent="0.25">
      <c r="A210" s="13"/>
      <c r="B210" s="36"/>
      <c r="C210" s="29"/>
      <c r="D210" s="14"/>
      <c r="E210" s="30"/>
      <c r="F210" s="30"/>
      <c r="G210" s="30"/>
    </row>
    <row r="211" spans="1:7" ht="13.9" customHeight="1" x14ac:dyDescent="0.25">
      <c r="A211" s="34"/>
      <c r="B211" s="13"/>
      <c r="C211" s="29"/>
      <c r="D211" s="14"/>
      <c r="E211" s="30"/>
      <c r="F211" s="30"/>
      <c r="G211" s="30"/>
    </row>
    <row r="212" spans="1:7" ht="13.9" customHeight="1" x14ac:dyDescent="0.25">
      <c r="A212" s="13"/>
      <c r="B212" s="33"/>
      <c r="C212" s="29"/>
      <c r="D212" s="14"/>
      <c r="E212" s="30"/>
      <c r="F212" s="30"/>
      <c r="G212" s="30"/>
    </row>
    <row r="213" spans="1:7" ht="13.9" customHeight="1" x14ac:dyDescent="0.25">
      <c r="A213" s="13"/>
      <c r="B213" s="13"/>
      <c r="C213" s="29"/>
      <c r="D213" s="14"/>
      <c r="E213" s="30"/>
      <c r="F213" s="30"/>
      <c r="G213" s="30"/>
    </row>
    <row r="214" spans="1:7" ht="13.9" customHeight="1" x14ac:dyDescent="0.25">
      <c r="A214" s="13"/>
      <c r="B214" s="13"/>
      <c r="C214" s="29"/>
      <c r="D214" s="14"/>
      <c r="E214" s="30"/>
      <c r="F214" s="30"/>
      <c r="G214" s="30"/>
    </row>
    <row r="215" spans="1:7" ht="13.9" customHeight="1" x14ac:dyDescent="0.25">
      <c r="A215" s="13"/>
      <c r="B215" s="33"/>
      <c r="C215" s="29"/>
      <c r="D215" s="14"/>
      <c r="E215" s="30"/>
      <c r="F215" s="30"/>
      <c r="G215" s="30"/>
    </row>
    <row r="216" spans="1:7" ht="13.9" customHeight="1" x14ac:dyDescent="0.25">
      <c r="A216" s="13"/>
      <c r="B216" s="31"/>
      <c r="C216" s="29"/>
      <c r="D216" s="14"/>
      <c r="E216" s="30"/>
      <c r="F216" s="30"/>
      <c r="G216" s="30"/>
    </row>
    <row r="217" spans="1:7" ht="13.9" customHeight="1" x14ac:dyDescent="0.25">
      <c r="A217" s="13"/>
      <c r="B217" s="31"/>
      <c r="C217" s="29"/>
      <c r="D217" s="14"/>
      <c r="E217" s="30"/>
      <c r="F217" s="30"/>
      <c r="G217" s="30"/>
    </row>
    <row r="218" spans="1:7" ht="13.9" customHeight="1" x14ac:dyDescent="0.25">
      <c r="A218" s="13"/>
      <c r="B218" s="31"/>
      <c r="C218" s="29"/>
      <c r="D218" s="14"/>
      <c r="E218" s="30"/>
      <c r="F218" s="30"/>
      <c r="G218" s="30"/>
    </row>
    <row r="219" spans="1:7" ht="13.9" customHeight="1" x14ac:dyDescent="0.25">
      <c r="A219" s="13"/>
      <c r="B219" s="31"/>
      <c r="C219" s="29"/>
      <c r="D219" s="14"/>
      <c r="E219" s="30"/>
      <c r="F219" s="30"/>
      <c r="G219" s="30"/>
    </row>
    <row r="220" spans="1:7" ht="13.9" customHeight="1" x14ac:dyDescent="0.25">
      <c r="A220" s="13"/>
      <c r="B220" s="31"/>
      <c r="C220" s="29"/>
      <c r="D220" s="14"/>
      <c r="E220" s="30"/>
      <c r="F220" s="30"/>
      <c r="G220" s="30"/>
    </row>
    <row r="221" spans="1:7" ht="13.9" customHeight="1" x14ac:dyDescent="0.25">
      <c r="A221" s="13"/>
      <c r="B221" s="31"/>
      <c r="C221" s="29"/>
      <c r="D221" s="14"/>
      <c r="E221" s="30"/>
      <c r="F221" s="30"/>
      <c r="G221" s="30"/>
    </row>
    <row r="222" spans="1:7" ht="13.9" customHeight="1" x14ac:dyDescent="0.25">
      <c r="A222" s="13"/>
      <c r="B222" s="31"/>
      <c r="C222" s="29"/>
      <c r="D222" s="14"/>
      <c r="E222" s="30"/>
      <c r="F222" s="30"/>
      <c r="G222" s="30"/>
    </row>
    <row r="223" spans="1:7" ht="13.9" customHeight="1" x14ac:dyDescent="0.25">
      <c r="A223" s="13"/>
      <c r="B223" s="31"/>
      <c r="C223" s="29"/>
      <c r="D223" s="14"/>
      <c r="E223" s="30"/>
      <c r="F223" s="30"/>
      <c r="G223" s="30"/>
    </row>
    <row r="224" spans="1:7" ht="13.9" customHeight="1" x14ac:dyDescent="0.25">
      <c r="A224" s="13"/>
      <c r="B224" s="13"/>
      <c r="C224" s="29"/>
      <c r="D224" s="14"/>
      <c r="E224" s="30"/>
      <c r="F224" s="30"/>
      <c r="G224" s="30"/>
    </row>
    <row r="225" spans="1:7" ht="13.9" customHeight="1" x14ac:dyDescent="0.25">
      <c r="A225" s="34"/>
      <c r="B225" s="13"/>
      <c r="C225" s="29"/>
      <c r="D225" s="14"/>
      <c r="E225" s="30"/>
      <c r="F225" s="30"/>
      <c r="G225" s="30"/>
    </row>
    <row r="226" spans="1:7" ht="13.9" customHeight="1" x14ac:dyDescent="0.25">
      <c r="A226" s="13"/>
      <c r="B226" s="33"/>
      <c r="C226" s="29"/>
      <c r="D226" s="14"/>
      <c r="E226" s="30"/>
      <c r="F226" s="30"/>
      <c r="G226" s="30"/>
    </row>
    <row r="227" spans="1:7" ht="13.9" customHeight="1" x14ac:dyDescent="0.25">
      <c r="A227" s="13"/>
      <c r="B227" s="13"/>
      <c r="C227" s="29"/>
      <c r="D227" s="14"/>
      <c r="E227" s="30"/>
      <c r="F227" s="30"/>
      <c r="G227" s="30"/>
    </row>
    <row r="228" spans="1:7" ht="13.9" customHeight="1" x14ac:dyDescent="0.25">
      <c r="A228" s="13"/>
      <c r="B228" s="13"/>
      <c r="C228" s="29"/>
      <c r="D228" s="14"/>
      <c r="E228" s="30"/>
      <c r="F228" s="30"/>
      <c r="G228" s="30"/>
    </row>
    <row r="229" spans="1:7" ht="13.9" customHeight="1" x14ac:dyDescent="0.25">
      <c r="A229" s="13"/>
      <c r="B229" s="13"/>
      <c r="C229" s="29"/>
      <c r="D229" s="14"/>
      <c r="E229" s="30"/>
      <c r="F229" s="30"/>
      <c r="G229" s="30"/>
    </row>
    <row r="230" spans="1:7" ht="13.9" customHeight="1" x14ac:dyDescent="0.25">
      <c r="A230" s="13"/>
      <c r="B230" s="13"/>
      <c r="C230" s="29"/>
      <c r="D230" s="14"/>
      <c r="E230" s="30"/>
      <c r="F230" s="30"/>
      <c r="G230" s="30"/>
    </row>
    <row r="231" spans="1:7" ht="13.9" customHeight="1" x14ac:dyDescent="0.35">
      <c r="A231" s="37"/>
      <c r="B231" s="33"/>
      <c r="C231" s="29"/>
      <c r="D231" s="14"/>
      <c r="E231" s="30"/>
      <c r="F231" s="30"/>
      <c r="G231" s="30"/>
    </row>
    <row r="232" spans="1:7" ht="13.9" customHeight="1" x14ac:dyDescent="0.2"/>
    <row r="233" spans="1:7" ht="13.9" customHeight="1" x14ac:dyDescent="0.2"/>
    <row r="234" spans="1:7" ht="13.9" customHeight="1" x14ac:dyDescent="0.2"/>
    <row r="235" spans="1:7" ht="13.9" customHeight="1" x14ac:dyDescent="0.2"/>
    <row r="236" spans="1:7" ht="13.9" customHeight="1" x14ac:dyDescent="0.2"/>
    <row r="237" spans="1:7" ht="13.9" customHeight="1" x14ac:dyDescent="0.2"/>
    <row r="238" spans="1:7" ht="13.9" customHeight="1" x14ac:dyDescent="0.2"/>
    <row r="239" spans="1:7" ht="13.9" customHeight="1" x14ac:dyDescent="0.2"/>
    <row r="240" spans="1:7" ht="13.9" customHeight="1" x14ac:dyDescent="0.2"/>
    <row r="241" ht="13.9" customHeight="1" x14ac:dyDescent="0.2"/>
    <row r="242" ht="13.9" customHeight="1" x14ac:dyDescent="0.2"/>
    <row r="243" ht="13.9" customHeight="1" x14ac:dyDescent="0.2"/>
    <row r="244" ht="13.9" customHeight="1" x14ac:dyDescent="0.2"/>
    <row r="245" ht="13.9" customHeight="1" x14ac:dyDescent="0.2"/>
    <row r="246" ht="13.9" customHeight="1" x14ac:dyDescent="0.2"/>
    <row r="247" ht="13.9" customHeight="1" x14ac:dyDescent="0.2"/>
    <row r="248" ht="16.149999999999999" customHeight="1" x14ac:dyDescent="0.2"/>
  </sheetData>
  <mergeCells count="26">
    <mergeCell ref="A175:B175"/>
    <mergeCell ref="A179:B179"/>
    <mergeCell ref="A117:B117"/>
    <mergeCell ref="A121:B121"/>
    <mergeCell ref="A146:B146"/>
    <mergeCell ref="A150:B150"/>
    <mergeCell ref="A20:B20"/>
    <mergeCell ref="A29:B29"/>
    <mergeCell ref="A41:B41"/>
    <mergeCell ref="A71:B71"/>
    <mergeCell ref="A81:B81"/>
    <mergeCell ref="A50:B50"/>
    <mergeCell ref="A39:B39"/>
    <mergeCell ref="A44:B44"/>
    <mergeCell ref="A114:B114"/>
    <mergeCell ref="A67:B67"/>
    <mergeCell ref="A91:B91"/>
    <mergeCell ref="A100:B100"/>
    <mergeCell ref="A74:B74"/>
    <mergeCell ref="A89:B89"/>
    <mergeCell ref="A94:B94"/>
    <mergeCell ref="F1:G1"/>
    <mergeCell ref="A2:G2"/>
    <mergeCell ref="A3:G3"/>
    <mergeCell ref="A11:B11"/>
    <mergeCell ref="J12:M12"/>
  </mergeCells>
  <pageMargins left="0.15625" right="0.1171875" top="0.50468749999999996" bottom="4.1666666666666664E-2" header="0.3" footer="0.3"/>
  <pageSetup paperSize="9" scale="85" orientation="portrait" r:id="rId1"/>
  <rowBreaks count="3" manualBreakCount="3">
    <brk id="60" max="6" man="1"/>
    <brk id="120" max="6" man="1"/>
    <brk id="178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PCT LIERNEUX OK</vt:lpstr>
      <vt:lpstr>'PCT LIERNEUX OK'!Zone_d_impression</vt:lpstr>
    </vt:vector>
  </TitlesOfParts>
  <Company>Province de Liège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Crasset, Jean-Guy</dc:creator>
  <cp:lastModifiedBy>Odile Troch</cp:lastModifiedBy>
  <cp:lastPrinted>2025-05-27T08:25:54Z</cp:lastPrinted>
  <dcterms:created xsi:type="dcterms:W3CDTF">2023-02-14T09:04:55Z</dcterms:created>
  <dcterms:modified xsi:type="dcterms:W3CDTF">2025-06-26T13:19:27Z</dcterms:modified>
</cp:coreProperties>
</file>